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490" windowHeight="8010" activeTab="0"/>
  </bookViews>
  <sheets>
    <sheet name="Bagshot" sheetId="1" r:id="rId1"/>
  </sheets>
  <definedNames>
    <definedName name="CRITERIA" localSheetId="0">'Bagshot'!$A$5:$A$25</definedName>
    <definedName name="DATABASE" localSheetId="0">'Bagshot'!$A$5:$T$25</definedName>
    <definedName name="_xlnm.Print_Area" localSheetId="0">'Bagshot'!$A$1:$T$61</definedName>
    <definedName name="_xlnm.Print_Titles" localSheetId="0">'Bagshot'!$1:$4</definedName>
  </definedNames>
  <calcPr fullCalcOnLoad="1"/>
</workbook>
</file>

<file path=xl/sharedStrings.xml><?xml version="1.0" encoding="utf-8"?>
<sst xmlns="http://schemas.openxmlformats.org/spreadsheetml/2006/main" count="340" uniqueCount="136">
  <si>
    <t>No.</t>
  </si>
  <si>
    <t>NAME</t>
  </si>
  <si>
    <t>CLASS</t>
  </si>
  <si>
    <t>VEHICLE</t>
  </si>
  <si>
    <t>RUNS</t>
  </si>
  <si>
    <t>TOTAL</t>
  </si>
  <si>
    <t>PLACING</t>
  </si>
  <si>
    <t>3 RUNS</t>
  </si>
  <si>
    <t>O/R</t>
  </si>
  <si>
    <t>DNS :- Did Not Start, N.T</t>
  </si>
  <si>
    <t xml:space="preserve">"+" :- Indicates 5 sec penalty added to time </t>
  </si>
  <si>
    <t># :- DNF, Slowest Time on run + 5 sec.</t>
  </si>
  <si>
    <t>DNF :- Did Not Finish,   N.T:- No Time</t>
  </si>
  <si>
    <t>Brendan Paynting</t>
  </si>
  <si>
    <t>W</t>
  </si>
  <si>
    <t>Subaru WRX</t>
  </si>
  <si>
    <t>Red</t>
  </si>
  <si>
    <t>Darryl Wensley</t>
  </si>
  <si>
    <t>White</t>
  </si>
  <si>
    <t>Anthony Alexander</t>
  </si>
  <si>
    <t>C</t>
  </si>
  <si>
    <t>Hyundai Excel</t>
  </si>
  <si>
    <t>Jim Hammond</t>
  </si>
  <si>
    <t>Toyota Corolla</t>
  </si>
  <si>
    <t>Red/Black</t>
  </si>
  <si>
    <t>Brayden Hammond</t>
  </si>
  <si>
    <t>J</t>
  </si>
  <si>
    <t>Jason Whittaker</t>
  </si>
  <si>
    <t>CLUB</t>
  </si>
  <si>
    <t>BCC</t>
  </si>
  <si>
    <t>PCC</t>
  </si>
  <si>
    <t>KCC</t>
  </si>
  <si>
    <t>BLCC</t>
  </si>
  <si>
    <t>CCC</t>
  </si>
  <si>
    <t>Graham Wallis</t>
  </si>
  <si>
    <t>PCCV</t>
  </si>
  <si>
    <t>D</t>
  </si>
  <si>
    <t>Peugeot 205</t>
  </si>
  <si>
    <t>Leonard Nicholls</t>
  </si>
  <si>
    <t>CCRMIT</t>
  </si>
  <si>
    <t>E</t>
  </si>
  <si>
    <t>Holden HQ</t>
  </si>
  <si>
    <t>Blue</t>
  </si>
  <si>
    <t>Luke Nicholls</t>
  </si>
  <si>
    <t>Dean Allan</t>
  </si>
  <si>
    <t>NCCA</t>
  </si>
  <si>
    <t>Mitsubishi Lancer</t>
  </si>
  <si>
    <t>Kian Heagney</t>
  </si>
  <si>
    <t>Black</t>
  </si>
  <si>
    <t>Dale Jackson</t>
  </si>
  <si>
    <t>Holden Commodore</t>
  </si>
  <si>
    <t>Martin Grigg</t>
  </si>
  <si>
    <t>MADCC</t>
  </si>
  <si>
    <t>S</t>
  </si>
  <si>
    <t>Special</t>
  </si>
  <si>
    <t>Neil Taylor</t>
  </si>
  <si>
    <t>A</t>
  </si>
  <si>
    <t>Datsun Stanza</t>
  </si>
  <si>
    <t>Cream</t>
  </si>
  <si>
    <t>Brendan McFarland</t>
  </si>
  <si>
    <t>HRA</t>
  </si>
  <si>
    <t>Mick Bermingham</t>
  </si>
  <si>
    <t>Nissan NX</t>
  </si>
  <si>
    <t>Stephen Eccles</t>
  </si>
  <si>
    <t>Silver</t>
  </si>
  <si>
    <t>Jeff Clelland</t>
  </si>
  <si>
    <t>Ford Laser TX3</t>
  </si>
  <si>
    <t>Tim Campbell</t>
  </si>
  <si>
    <t>Datsun 1600</t>
  </si>
  <si>
    <t>Black/White</t>
  </si>
  <si>
    <t>Honda Civic</t>
  </si>
  <si>
    <t>Renee Innes</t>
  </si>
  <si>
    <t>Steve Adams</t>
  </si>
  <si>
    <t>Silver/Multi</t>
  </si>
  <si>
    <t>Chris Coxall-Adams</t>
  </si>
  <si>
    <t>Nissann Pulsar</t>
  </si>
  <si>
    <t>Alan Bloomfield</t>
  </si>
  <si>
    <t>PAC</t>
  </si>
  <si>
    <t>Yellow</t>
  </si>
  <si>
    <t>Angela Bloomfield</t>
  </si>
  <si>
    <t>L</t>
  </si>
  <si>
    <t>Steven Rowlandson</t>
  </si>
  <si>
    <t>RSM</t>
  </si>
  <si>
    <t>Adam Bloomfield</t>
  </si>
  <si>
    <t>Jim Coombs</t>
  </si>
  <si>
    <t>Daniel Rossi</t>
  </si>
  <si>
    <t>Ben McKee</t>
  </si>
  <si>
    <t>Subaru Liberty RS</t>
  </si>
  <si>
    <t>Grey</t>
  </si>
  <si>
    <t>Robert O'neil</t>
  </si>
  <si>
    <t>MMSC</t>
  </si>
  <si>
    <t>Subaru Impreza</t>
  </si>
  <si>
    <t>Peter Sweeney</t>
  </si>
  <si>
    <t>Jarrod Sweeney</t>
  </si>
  <si>
    <t>Trey Knotsonis</t>
  </si>
  <si>
    <t>Tracey Simmons</t>
  </si>
  <si>
    <t>Ford Escort</t>
  </si>
  <si>
    <t>Gary Jordan</t>
  </si>
  <si>
    <t>Light Blue</t>
  </si>
  <si>
    <t>Matt Shanahan</t>
  </si>
  <si>
    <t>Datsun 200B</t>
  </si>
  <si>
    <t>Nissan Pulsar</t>
  </si>
  <si>
    <t>Lachlan Sinclar</t>
  </si>
  <si>
    <t>Doug Adams</t>
  </si>
  <si>
    <t>Nathan Adams</t>
  </si>
  <si>
    <t>Josh Watson</t>
  </si>
  <si>
    <t>BMW 318i</t>
  </si>
  <si>
    <t>Orange</t>
  </si>
  <si>
    <t>Wayne McNaughton</t>
  </si>
  <si>
    <t>Brad Hall</t>
  </si>
  <si>
    <t>John Hardiman</t>
  </si>
  <si>
    <t>Kelvin North</t>
  </si>
  <si>
    <t>Ford Telstar</t>
  </si>
  <si>
    <t>Brown</t>
  </si>
  <si>
    <t>Richard North</t>
  </si>
  <si>
    <t>Rose North</t>
  </si>
  <si>
    <t>Ford Fiesta</t>
  </si>
  <si>
    <t>Dean Richardson</t>
  </si>
  <si>
    <t>FFCC</t>
  </si>
  <si>
    <t>Ross Murdoch</t>
  </si>
  <si>
    <t>Cary Seabrook</t>
  </si>
  <si>
    <t>Ford Laser</t>
  </si>
  <si>
    <t>Toyota seca</t>
  </si>
  <si>
    <t>Simon Pilepich</t>
  </si>
  <si>
    <t>Holden Nova</t>
  </si>
  <si>
    <t>Chris Woodroffe</t>
  </si>
  <si>
    <t>Thurong Hoang</t>
  </si>
  <si>
    <t>VCAS AUTOCROSS  - BENDIGO CAR CLUB INC.</t>
  </si>
  <si>
    <t>AT BAGSHOT MOTORSPORT COMPLEX  ON 10th November 2013</t>
  </si>
  <si>
    <t>C.A.M.S. permit no. 313/1011/03</t>
  </si>
  <si>
    <t>Provisional Results issued on 10/11/13</t>
  </si>
  <si>
    <t>DNS</t>
  </si>
  <si>
    <t>Make / Model</t>
  </si>
  <si>
    <t>Colour</t>
  </si>
  <si>
    <t>DNF</t>
  </si>
  <si>
    <t>Andrew Murdoch Snr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</si>
</sst>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\.\x\x"/>
    <numFmt numFmtId="173" formatCode="#\:##.00"/>
    <numFmt numFmtId="174" formatCode="#\:##.#0&quot;+&quot;"/>
    <numFmt numFmtId="175" formatCode="#\:##.#0&quot;++&quot;"/>
    <numFmt numFmtId="176" formatCode="#\:##.#0&quot;+++&quot;"/>
    <numFmt numFmtId="177" formatCode="#\:##.00#"/>
    <numFmt numFmtId="178" formatCode="#\:##.00&quot;#&quot;"/>
    <numFmt numFmtId="179" formatCode="0.00_ ;[Red]\-0.00\ 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2"/>
      <name val="MS Sans Serif"/>
      <family val="2"/>
    </font>
    <font>
      <sz val="8.5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173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173" fontId="7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/>
    </xf>
    <xf numFmtId="173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173" fontId="7" fillId="0" borderId="24" xfId="0" applyNumberFormat="1" applyFont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173" fontId="7" fillId="0" borderId="24" xfId="0" applyNumberFormat="1" applyFont="1" applyFill="1" applyBorder="1" applyAlignment="1">
      <alignment horizontal="center"/>
    </xf>
    <xf numFmtId="174" fontId="7" fillId="0" borderId="22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Continuous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Continuous"/>
    </xf>
    <xf numFmtId="0" fontId="12" fillId="0" borderId="36" xfId="0" applyFont="1" applyBorder="1" applyAlignment="1">
      <alignment horizontal="centerContinuous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1" xfId="0" applyFont="1" applyBorder="1" applyAlignment="1">
      <alignment vertical="top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73" fontId="7" fillId="0" borderId="26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173" fontId="7" fillId="0" borderId="42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top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showGridLines="0" tabSelected="1" zoomScale="75" zoomScaleNormal="75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5" sqref="A5"/>
    </sheetView>
  </sheetViews>
  <sheetFormatPr defaultColWidth="9.140625" defaultRowHeight="12.75"/>
  <cols>
    <col min="1" max="1" width="5.28125" style="10" customWidth="1"/>
    <col min="2" max="2" width="30.140625" style="1" customWidth="1"/>
    <col min="3" max="3" width="10.421875" style="1" bestFit="1" customWidth="1"/>
    <col min="4" max="4" width="8.8515625" style="1" bestFit="1" customWidth="1"/>
    <col min="5" max="5" width="20.28125" style="2" customWidth="1"/>
    <col min="6" max="6" width="12.57421875" style="1" bestFit="1" customWidth="1"/>
    <col min="7" max="12" width="14.8515625" style="1" customWidth="1"/>
    <col min="13" max="19" width="13.8515625" style="1" hidden="1" customWidth="1"/>
    <col min="20" max="20" width="12.140625" style="1" customWidth="1"/>
    <col min="21" max="22" width="8.57421875" style="1" customWidth="1"/>
    <col min="23" max="16384" width="9.140625" style="1" customWidth="1"/>
  </cols>
  <sheetData>
    <row r="1" spans="1:22" s="47" customFormat="1" ht="15.75">
      <c r="A1" s="45" t="s">
        <v>127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47" customFormat="1" ht="15.75">
      <c r="A2" s="44" t="s">
        <v>128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s="47" customFormat="1" ht="15.75">
      <c r="A3" s="52" t="s">
        <v>0</v>
      </c>
      <c r="B3" s="53" t="s">
        <v>1</v>
      </c>
      <c r="C3" s="53" t="s">
        <v>28</v>
      </c>
      <c r="D3" s="54" t="s">
        <v>2</v>
      </c>
      <c r="E3" s="71" t="s">
        <v>3</v>
      </c>
      <c r="F3" s="71"/>
      <c r="G3" s="55" t="s">
        <v>4</v>
      </c>
      <c r="H3" s="55"/>
      <c r="I3" s="55"/>
      <c r="J3" s="55"/>
      <c r="K3" s="55"/>
      <c r="L3" s="56"/>
      <c r="M3" s="56"/>
      <c r="N3" s="56"/>
      <c r="O3" s="56"/>
      <c r="P3" s="56"/>
      <c r="Q3" s="56"/>
      <c r="R3" s="56"/>
      <c r="S3" s="56"/>
      <c r="T3" s="57" t="s">
        <v>5</v>
      </c>
      <c r="U3" s="72" t="s">
        <v>6</v>
      </c>
      <c r="V3" s="73"/>
    </row>
    <row r="4" spans="1:22" s="47" customFormat="1" ht="15.75">
      <c r="A4" s="58"/>
      <c r="B4" s="49"/>
      <c r="C4" s="49"/>
      <c r="D4" s="49"/>
      <c r="E4" s="59" t="s">
        <v>132</v>
      </c>
      <c r="F4" s="59" t="s">
        <v>133</v>
      </c>
      <c r="G4" s="49">
        <v>1</v>
      </c>
      <c r="H4" s="49">
        <v>2</v>
      </c>
      <c r="I4" s="49">
        <v>3</v>
      </c>
      <c r="J4" s="49">
        <v>4</v>
      </c>
      <c r="K4" s="49">
        <v>5</v>
      </c>
      <c r="L4" s="50">
        <v>6</v>
      </c>
      <c r="M4" s="51"/>
      <c r="N4" s="51"/>
      <c r="O4" s="51"/>
      <c r="P4" s="51"/>
      <c r="Q4" s="51"/>
      <c r="R4" s="51"/>
      <c r="S4" s="51"/>
      <c r="T4" s="60" t="s">
        <v>7</v>
      </c>
      <c r="U4" s="61" t="s">
        <v>2</v>
      </c>
      <c r="V4" s="62" t="s">
        <v>8</v>
      </c>
    </row>
    <row r="5" spans="1:22" s="19" customFormat="1" ht="19.5" customHeight="1">
      <c r="A5" s="25">
        <v>56</v>
      </c>
      <c r="B5" s="26" t="s">
        <v>109</v>
      </c>
      <c r="C5" s="26" t="s">
        <v>29</v>
      </c>
      <c r="D5" s="63" t="s">
        <v>14</v>
      </c>
      <c r="E5" s="27" t="s">
        <v>15</v>
      </c>
      <c r="F5" s="28" t="s">
        <v>18</v>
      </c>
      <c r="G5" s="22">
        <v>119.22</v>
      </c>
      <c r="H5" s="22">
        <v>118.29</v>
      </c>
      <c r="I5" s="22">
        <v>116.81</v>
      </c>
      <c r="J5" s="22">
        <v>116.44</v>
      </c>
      <c r="K5" s="22">
        <v>116.31</v>
      </c>
      <c r="L5" s="22">
        <v>117</v>
      </c>
      <c r="M5" s="23">
        <f aca="true" t="shared" si="0" ref="M5:M36">IF(G5="DNS",100,IF(G5="DNF",100,(INT(G5/100)+(G5/100-INT(G5/100))/0.6)))</f>
        <v>1.3203333333333331</v>
      </c>
      <c r="N5" s="23">
        <f aca="true" t="shared" si="1" ref="N5:N36">IF(H5="DNS",100,IF(H5="DNF",100,(INT(H5/100)+(H5/100-INT(H5/100))/0.6)))</f>
        <v>1.3048333333333335</v>
      </c>
      <c r="O5" s="23">
        <f aca="true" t="shared" si="2" ref="O5:O36">IF(I5="DNS",100,IF(I5="DNF",100,(INT(I5/100)+(I5/100-INT(I5/100))/0.6)))</f>
        <v>1.2801666666666667</v>
      </c>
      <c r="P5" s="23">
        <f aca="true" t="shared" si="3" ref="P5:P36">IF(J5="DNS",100,IF(J5="DNF",100,(INT(J5/100)+(J5/100-INT(J5/100))/0.6)))</f>
        <v>1.2739999999999998</v>
      </c>
      <c r="Q5" s="23">
        <f aca="true" t="shared" si="4" ref="Q5:Q36">IF(K5="DNS",100,IF(K5="DNF",100,(INT(K5/100)+(K5/100-INT(K5/100))/0.6)))</f>
        <v>1.2718333333333334</v>
      </c>
      <c r="R5" s="23">
        <f aca="true" t="shared" si="5" ref="R5:R36">IF(L5="DNS",100,IF(L5="DNF",100,(INT(L5/100)+(L5/100-INT(L5/100))/0.6)))</f>
        <v>1.2833333333333332</v>
      </c>
      <c r="S5" s="23">
        <f aca="true" t="shared" si="6" ref="S5:S36">(SMALL(M5:R5,1)+SMALL(M5:R5,2)+SMALL(M5:R5,3))</f>
        <v>3.826</v>
      </c>
      <c r="T5" s="24">
        <f aca="true" t="shared" si="7" ref="T5:T36">(INT(S5)+(S5-INT(S5))*0.6)*100</f>
        <v>349.56</v>
      </c>
      <c r="U5" s="17">
        <v>1</v>
      </c>
      <c r="V5" s="29">
        <v>1</v>
      </c>
    </row>
    <row r="6" spans="1:22" s="19" customFormat="1" ht="19.5" customHeight="1">
      <c r="A6" s="30">
        <v>57</v>
      </c>
      <c r="B6" s="31" t="s">
        <v>110</v>
      </c>
      <c r="C6" s="31" t="s">
        <v>29</v>
      </c>
      <c r="D6" s="64" t="s">
        <v>14</v>
      </c>
      <c r="E6" s="32" t="s">
        <v>15</v>
      </c>
      <c r="F6" s="33" t="s">
        <v>42</v>
      </c>
      <c r="G6" s="34">
        <v>121.71</v>
      </c>
      <c r="H6" s="34">
        <v>120</v>
      </c>
      <c r="I6" s="34">
        <v>118.21</v>
      </c>
      <c r="J6" s="34">
        <v>118.72</v>
      </c>
      <c r="K6" s="34">
        <v>118.19</v>
      </c>
      <c r="L6" s="34">
        <v>117.46</v>
      </c>
      <c r="M6" s="35">
        <f t="shared" si="0"/>
        <v>1.3618333333333332</v>
      </c>
      <c r="N6" s="35">
        <f t="shared" si="1"/>
        <v>1.3333333333333333</v>
      </c>
      <c r="O6" s="35">
        <f t="shared" si="2"/>
        <v>1.3034999999999999</v>
      </c>
      <c r="P6" s="35">
        <f t="shared" si="3"/>
        <v>1.312</v>
      </c>
      <c r="Q6" s="35">
        <f t="shared" si="4"/>
        <v>1.3031666666666666</v>
      </c>
      <c r="R6" s="35">
        <f t="shared" si="5"/>
        <v>1.291</v>
      </c>
      <c r="S6" s="35">
        <f t="shared" si="6"/>
        <v>3.897666666666666</v>
      </c>
      <c r="T6" s="36">
        <f t="shared" si="7"/>
        <v>353.85999999999996</v>
      </c>
      <c r="U6" s="18">
        <v>2</v>
      </c>
      <c r="V6" s="18">
        <v>2</v>
      </c>
    </row>
    <row r="7" spans="1:22" s="19" customFormat="1" ht="19.5" customHeight="1">
      <c r="A7" s="30">
        <v>51</v>
      </c>
      <c r="B7" s="31" t="s">
        <v>27</v>
      </c>
      <c r="C7" s="31" t="s">
        <v>33</v>
      </c>
      <c r="D7" s="64" t="s">
        <v>14</v>
      </c>
      <c r="E7" s="32" t="s">
        <v>15</v>
      </c>
      <c r="F7" s="33" t="s">
        <v>18</v>
      </c>
      <c r="G7" s="34">
        <v>124.88</v>
      </c>
      <c r="H7" s="34">
        <v>121.97</v>
      </c>
      <c r="I7" s="34">
        <v>119.03</v>
      </c>
      <c r="J7" s="34">
        <v>119.56</v>
      </c>
      <c r="K7" s="34">
        <v>118.34</v>
      </c>
      <c r="L7" s="34" t="s">
        <v>131</v>
      </c>
      <c r="M7" s="35">
        <f t="shared" si="0"/>
        <v>1.4146666666666665</v>
      </c>
      <c r="N7" s="35">
        <f t="shared" si="1"/>
        <v>1.3661666666666668</v>
      </c>
      <c r="O7" s="35">
        <f t="shared" si="2"/>
        <v>1.3171666666666666</v>
      </c>
      <c r="P7" s="35">
        <f t="shared" si="3"/>
        <v>1.326</v>
      </c>
      <c r="Q7" s="35">
        <f t="shared" si="4"/>
        <v>1.3056666666666668</v>
      </c>
      <c r="R7" s="35">
        <f t="shared" si="5"/>
        <v>100</v>
      </c>
      <c r="S7" s="35">
        <f t="shared" si="6"/>
        <v>3.9488333333333334</v>
      </c>
      <c r="T7" s="36">
        <f t="shared" si="7"/>
        <v>356.93</v>
      </c>
      <c r="U7" s="21">
        <v>3</v>
      </c>
      <c r="V7" s="18">
        <v>3</v>
      </c>
    </row>
    <row r="8" spans="1:22" s="19" customFormat="1" ht="19.5" customHeight="1">
      <c r="A8" s="30">
        <v>49</v>
      </c>
      <c r="B8" s="31" t="s">
        <v>51</v>
      </c>
      <c r="C8" s="31" t="s">
        <v>52</v>
      </c>
      <c r="D8" s="64" t="s">
        <v>53</v>
      </c>
      <c r="E8" s="32" t="s">
        <v>54</v>
      </c>
      <c r="F8" s="33" t="s">
        <v>18</v>
      </c>
      <c r="G8" s="34">
        <v>120.22</v>
      </c>
      <c r="H8" s="34">
        <v>120.4</v>
      </c>
      <c r="I8" s="34">
        <v>117.75</v>
      </c>
      <c r="J8" s="34">
        <v>121.84</v>
      </c>
      <c r="K8" s="34">
        <v>122</v>
      </c>
      <c r="L8" s="34" t="s">
        <v>131</v>
      </c>
      <c r="M8" s="35">
        <f t="shared" si="0"/>
        <v>1.337</v>
      </c>
      <c r="N8" s="35">
        <f t="shared" si="1"/>
        <v>1.3399999999999999</v>
      </c>
      <c r="O8" s="35">
        <f t="shared" si="2"/>
        <v>1.2958333333333334</v>
      </c>
      <c r="P8" s="35">
        <f t="shared" si="3"/>
        <v>1.3639999999999999</v>
      </c>
      <c r="Q8" s="35">
        <f t="shared" si="4"/>
        <v>1.3666666666666667</v>
      </c>
      <c r="R8" s="35">
        <f t="shared" si="5"/>
        <v>100</v>
      </c>
      <c r="S8" s="35">
        <f t="shared" si="6"/>
        <v>3.972833333333333</v>
      </c>
      <c r="T8" s="36">
        <f t="shared" si="7"/>
        <v>358.37</v>
      </c>
      <c r="U8" s="18">
        <v>1</v>
      </c>
      <c r="V8" s="18">
        <v>4</v>
      </c>
    </row>
    <row r="9" spans="1:22" s="19" customFormat="1" ht="19.5" customHeight="1">
      <c r="A9" s="30">
        <v>50</v>
      </c>
      <c r="B9" s="31" t="s">
        <v>17</v>
      </c>
      <c r="C9" s="31" t="s">
        <v>29</v>
      </c>
      <c r="D9" s="64" t="s">
        <v>14</v>
      </c>
      <c r="E9" s="32" t="s">
        <v>15</v>
      </c>
      <c r="F9" s="33" t="s">
        <v>18</v>
      </c>
      <c r="G9" s="34">
        <v>122.44</v>
      </c>
      <c r="H9" s="34">
        <v>120.25</v>
      </c>
      <c r="I9" s="34">
        <v>121.4</v>
      </c>
      <c r="J9" s="34">
        <v>120.66</v>
      </c>
      <c r="K9" s="34">
        <v>119.56</v>
      </c>
      <c r="L9" s="34">
        <v>119.06</v>
      </c>
      <c r="M9" s="35">
        <f t="shared" si="0"/>
        <v>1.3739999999999999</v>
      </c>
      <c r="N9" s="35">
        <f t="shared" si="1"/>
        <v>1.3375</v>
      </c>
      <c r="O9" s="35">
        <f t="shared" si="2"/>
        <v>1.3566666666666667</v>
      </c>
      <c r="P9" s="35">
        <f t="shared" si="3"/>
        <v>1.3443333333333332</v>
      </c>
      <c r="Q9" s="35">
        <f t="shared" si="4"/>
        <v>1.326</v>
      </c>
      <c r="R9" s="35">
        <f t="shared" si="5"/>
        <v>1.3176666666666668</v>
      </c>
      <c r="S9" s="35">
        <f t="shared" si="6"/>
        <v>3.9811666666666667</v>
      </c>
      <c r="T9" s="36">
        <f t="shared" si="7"/>
        <v>358.87</v>
      </c>
      <c r="U9" s="18">
        <v>4</v>
      </c>
      <c r="V9" s="18">
        <v>5</v>
      </c>
    </row>
    <row r="10" spans="1:23" s="20" customFormat="1" ht="19.5" customHeight="1">
      <c r="A10" s="30">
        <v>54</v>
      </c>
      <c r="B10" s="31" t="s">
        <v>72</v>
      </c>
      <c r="C10" s="31" t="s">
        <v>31</v>
      </c>
      <c r="D10" s="64" t="s">
        <v>14</v>
      </c>
      <c r="E10" s="32" t="s">
        <v>15</v>
      </c>
      <c r="F10" s="33" t="s">
        <v>73</v>
      </c>
      <c r="G10" s="34">
        <v>124.72</v>
      </c>
      <c r="H10" s="34">
        <v>121.68</v>
      </c>
      <c r="I10" s="34">
        <v>121.57</v>
      </c>
      <c r="J10" s="34">
        <v>120.65</v>
      </c>
      <c r="K10" s="34">
        <v>119.63</v>
      </c>
      <c r="L10" s="34">
        <v>119.4</v>
      </c>
      <c r="M10" s="35">
        <f t="shared" si="0"/>
        <v>1.4120000000000001</v>
      </c>
      <c r="N10" s="35">
        <f t="shared" si="1"/>
        <v>1.3613333333333335</v>
      </c>
      <c r="O10" s="35">
        <f t="shared" si="2"/>
        <v>1.3595000000000002</v>
      </c>
      <c r="P10" s="35">
        <f t="shared" si="3"/>
        <v>1.344166666666667</v>
      </c>
      <c r="Q10" s="35">
        <f t="shared" si="4"/>
        <v>1.3271666666666666</v>
      </c>
      <c r="R10" s="35">
        <f t="shared" si="5"/>
        <v>1.3233333333333333</v>
      </c>
      <c r="S10" s="35">
        <f t="shared" si="6"/>
        <v>3.9946666666666673</v>
      </c>
      <c r="T10" s="36">
        <f t="shared" si="7"/>
        <v>359.68000000000006</v>
      </c>
      <c r="U10" s="21">
        <v>5</v>
      </c>
      <c r="V10" s="18">
        <v>6</v>
      </c>
      <c r="W10" s="19"/>
    </row>
    <row r="11" spans="1:22" s="19" customFormat="1" ht="19.5" customHeight="1">
      <c r="A11" s="30">
        <v>55</v>
      </c>
      <c r="B11" s="31" t="s">
        <v>86</v>
      </c>
      <c r="C11" s="31" t="s">
        <v>32</v>
      </c>
      <c r="D11" s="64" t="s">
        <v>14</v>
      </c>
      <c r="E11" s="32" t="s">
        <v>87</v>
      </c>
      <c r="F11" s="33" t="s">
        <v>88</v>
      </c>
      <c r="G11" s="34">
        <v>124.5</v>
      </c>
      <c r="H11" s="34">
        <v>122.15</v>
      </c>
      <c r="I11" s="34">
        <v>121.5</v>
      </c>
      <c r="J11" s="34">
        <v>119.97</v>
      </c>
      <c r="K11" s="34">
        <v>119.57</v>
      </c>
      <c r="L11" s="34">
        <v>121.37</v>
      </c>
      <c r="M11" s="35">
        <f t="shared" si="0"/>
        <v>1.4083333333333337</v>
      </c>
      <c r="N11" s="35">
        <f t="shared" si="1"/>
        <v>1.3691666666666666</v>
      </c>
      <c r="O11" s="35">
        <f t="shared" si="2"/>
        <v>1.3583333333333334</v>
      </c>
      <c r="P11" s="35">
        <f t="shared" si="3"/>
        <v>1.3328333333333333</v>
      </c>
      <c r="Q11" s="35">
        <f t="shared" si="4"/>
        <v>1.3261666666666667</v>
      </c>
      <c r="R11" s="35">
        <f t="shared" si="5"/>
        <v>1.3561666666666667</v>
      </c>
      <c r="S11" s="35">
        <f t="shared" si="6"/>
        <v>4.0151666666666666</v>
      </c>
      <c r="T11" s="36">
        <f t="shared" si="7"/>
        <v>400.91</v>
      </c>
      <c r="U11" s="18">
        <v>6</v>
      </c>
      <c r="V11" s="18">
        <v>7</v>
      </c>
    </row>
    <row r="12" spans="1:22" s="19" customFormat="1" ht="19.5" customHeight="1">
      <c r="A12" s="30">
        <v>17</v>
      </c>
      <c r="B12" s="31" t="s">
        <v>95</v>
      </c>
      <c r="C12" s="31" t="s">
        <v>33</v>
      </c>
      <c r="D12" s="64" t="s">
        <v>36</v>
      </c>
      <c r="E12" s="32" t="s">
        <v>62</v>
      </c>
      <c r="F12" s="33" t="s">
        <v>16</v>
      </c>
      <c r="G12" s="34">
        <v>126.87</v>
      </c>
      <c r="H12" s="34">
        <v>125.75</v>
      </c>
      <c r="I12" s="34">
        <v>123.29</v>
      </c>
      <c r="J12" s="34">
        <v>122.5</v>
      </c>
      <c r="K12" s="34">
        <v>121.47</v>
      </c>
      <c r="L12" s="34">
        <v>121.47</v>
      </c>
      <c r="M12" s="35">
        <f t="shared" si="0"/>
        <v>1.4478333333333333</v>
      </c>
      <c r="N12" s="35">
        <f t="shared" si="1"/>
        <v>1.4291666666666667</v>
      </c>
      <c r="O12" s="35">
        <f t="shared" si="2"/>
        <v>1.3881666666666668</v>
      </c>
      <c r="P12" s="35">
        <f t="shared" si="3"/>
        <v>1.3750000000000002</v>
      </c>
      <c r="Q12" s="35">
        <f t="shared" si="4"/>
        <v>1.3578333333333332</v>
      </c>
      <c r="R12" s="35">
        <f t="shared" si="5"/>
        <v>1.3578333333333332</v>
      </c>
      <c r="S12" s="35">
        <f t="shared" si="6"/>
        <v>4.0906666666666665</v>
      </c>
      <c r="T12" s="36">
        <f t="shared" si="7"/>
        <v>405.44</v>
      </c>
      <c r="U12" s="18">
        <v>1</v>
      </c>
      <c r="V12" s="18">
        <v>8</v>
      </c>
    </row>
    <row r="13" spans="1:23" s="20" customFormat="1" ht="19.5" customHeight="1">
      <c r="A13" s="30">
        <v>37</v>
      </c>
      <c r="B13" s="31" t="s">
        <v>25</v>
      </c>
      <c r="C13" s="31" t="s">
        <v>31</v>
      </c>
      <c r="D13" s="64" t="s">
        <v>26</v>
      </c>
      <c r="E13" s="32" t="s">
        <v>23</v>
      </c>
      <c r="F13" s="33" t="s">
        <v>24</v>
      </c>
      <c r="G13" s="34">
        <v>125.28</v>
      </c>
      <c r="H13" s="34">
        <v>124.94</v>
      </c>
      <c r="I13" s="34">
        <v>122.29</v>
      </c>
      <c r="J13" s="34">
        <v>125.28</v>
      </c>
      <c r="K13" s="34">
        <v>122.78</v>
      </c>
      <c r="L13" s="34">
        <v>120.94</v>
      </c>
      <c r="M13" s="35">
        <f t="shared" si="0"/>
        <v>1.4213333333333331</v>
      </c>
      <c r="N13" s="35">
        <f t="shared" si="1"/>
        <v>1.4156666666666669</v>
      </c>
      <c r="O13" s="35">
        <f t="shared" si="2"/>
        <v>1.3715000000000002</v>
      </c>
      <c r="P13" s="35">
        <f t="shared" si="3"/>
        <v>1.4213333333333331</v>
      </c>
      <c r="Q13" s="35">
        <f t="shared" si="4"/>
        <v>1.3796666666666666</v>
      </c>
      <c r="R13" s="35">
        <f t="shared" si="5"/>
        <v>1.3490000000000002</v>
      </c>
      <c r="S13" s="35">
        <f t="shared" si="6"/>
        <v>4.1001666666666665</v>
      </c>
      <c r="T13" s="36">
        <f t="shared" si="7"/>
        <v>406.01000000000005</v>
      </c>
      <c r="U13" s="21">
        <v>1</v>
      </c>
      <c r="V13" s="18">
        <v>9</v>
      </c>
      <c r="W13" s="19"/>
    </row>
    <row r="14" spans="1:22" s="19" customFormat="1" ht="19.5" customHeight="1">
      <c r="A14" s="30">
        <v>41</v>
      </c>
      <c r="B14" s="31" t="s">
        <v>63</v>
      </c>
      <c r="C14" s="31" t="s">
        <v>33</v>
      </c>
      <c r="D14" s="64" t="s">
        <v>26</v>
      </c>
      <c r="E14" s="32" t="s">
        <v>21</v>
      </c>
      <c r="F14" s="33" t="s">
        <v>64</v>
      </c>
      <c r="G14" s="34">
        <v>127.22</v>
      </c>
      <c r="H14" s="34">
        <v>125</v>
      </c>
      <c r="I14" s="34">
        <v>123.9</v>
      </c>
      <c r="J14" s="34">
        <v>122.91</v>
      </c>
      <c r="K14" s="34">
        <v>122.66</v>
      </c>
      <c r="L14" s="34">
        <v>121.91</v>
      </c>
      <c r="M14" s="35">
        <f t="shared" si="0"/>
        <v>1.4536666666666667</v>
      </c>
      <c r="N14" s="35">
        <f t="shared" si="1"/>
        <v>1.4166666666666667</v>
      </c>
      <c r="O14" s="35">
        <f t="shared" si="2"/>
        <v>1.3983333333333334</v>
      </c>
      <c r="P14" s="35">
        <f t="shared" si="3"/>
        <v>1.3818333333333332</v>
      </c>
      <c r="Q14" s="35">
        <f t="shared" si="4"/>
        <v>1.3776666666666666</v>
      </c>
      <c r="R14" s="35">
        <f t="shared" si="5"/>
        <v>1.3651666666666669</v>
      </c>
      <c r="S14" s="35">
        <f t="shared" si="6"/>
        <v>4.124666666666666</v>
      </c>
      <c r="T14" s="36">
        <f t="shared" si="7"/>
        <v>407.47999999999996</v>
      </c>
      <c r="U14" s="21">
        <v>2</v>
      </c>
      <c r="V14" s="18">
        <v>10</v>
      </c>
    </row>
    <row r="15" spans="1:22" s="19" customFormat="1" ht="19.5" customHeight="1">
      <c r="A15" s="30">
        <v>4</v>
      </c>
      <c r="B15" s="31" t="s">
        <v>22</v>
      </c>
      <c r="C15" s="31" t="s">
        <v>31</v>
      </c>
      <c r="D15" s="64" t="s">
        <v>20</v>
      </c>
      <c r="E15" s="32" t="s">
        <v>23</v>
      </c>
      <c r="F15" s="33" t="s">
        <v>24</v>
      </c>
      <c r="G15" s="34">
        <v>127.54</v>
      </c>
      <c r="H15" s="34">
        <v>126.69</v>
      </c>
      <c r="I15" s="34">
        <v>126.25</v>
      </c>
      <c r="J15" s="34">
        <v>123.16</v>
      </c>
      <c r="K15" s="34">
        <v>123.12</v>
      </c>
      <c r="L15" s="34">
        <v>121.93</v>
      </c>
      <c r="M15" s="35">
        <f t="shared" si="0"/>
        <v>1.459</v>
      </c>
      <c r="N15" s="35">
        <f t="shared" si="1"/>
        <v>1.4448333333333332</v>
      </c>
      <c r="O15" s="35">
        <f t="shared" si="2"/>
        <v>1.4375</v>
      </c>
      <c r="P15" s="35">
        <f t="shared" si="3"/>
        <v>1.3860000000000001</v>
      </c>
      <c r="Q15" s="35">
        <f t="shared" si="4"/>
        <v>1.3853333333333335</v>
      </c>
      <c r="R15" s="35">
        <f t="shared" si="5"/>
        <v>1.3655000000000002</v>
      </c>
      <c r="S15" s="35">
        <f t="shared" si="6"/>
        <v>4.136833333333334</v>
      </c>
      <c r="T15" s="36">
        <f t="shared" si="7"/>
        <v>408.21000000000004</v>
      </c>
      <c r="U15" s="18">
        <v>1</v>
      </c>
      <c r="V15" s="18">
        <v>11</v>
      </c>
    </row>
    <row r="16" spans="1:22" s="19" customFormat="1" ht="19.5" customHeight="1">
      <c r="A16" s="30">
        <v>13</v>
      </c>
      <c r="B16" s="31" t="s">
        <v>34</v>
      </c>
      <c r="C16" s="31" t="s">
        <v>35</v>
      </c>
      <c r="D16" s="64" t="s">
        <v>36</v>
      </c>
      <c r="E16" s="32" t="s">
        <v>37</v>
      </c>
      <c r="F16" s="33" t="s">
        <v>18</v>
      </c>
      <c r="G16" s="34">
        <v>127.5</v>
      </c>
      <c r="H16" s="34">
        <v>125.22</v>
      </c>
      <c r="I16" s="34">
        <v>124.29</v>
      </c>
      <c r="J16" s="34">
        <v>123.16</v>
      </c>
      <c r="K16" s="34">
        <v>122.66</v>
      </c>
      <c r="L16" s="34">
        <v>122.97</v>
      </c>
      <c r="M16" s="35">
        <f t="shared" si="0"/>
        <v>1.4583333333333333</v>
      </c>
      <c r="N16" s="35">
        <f t="shared" si="1"/>
        <v>1.4203333333333332</v>
      </c>
      <c r="O16" s="35">
        <f t="shared" si="2"/>
        <v>1.4048333333333336</v>
      </c>
      <c r="P16" s="35">
        <f t="shared" si="3"/>
        <v>1.3860000000000001</v>
      </c>
      <c r="Q16" s="35">
        <f t="shared" si="4"/>
        <v>1.3776666666666666</v>
      </c>
      <c r="R16" s="35">
        <f t="shared" si="5"/>
        <v>1.3828333333333334</v>
      </c>
      <c r="S16" s="35">
        <f t="shared" si="6"/>
        <v>4.1465</v>
      </c>
      <c r="T16" s="36">
        <f t="shared" si="7"/>
        <v>408.78999999999996</v>
      </c>
      <c r="U16" s="21">
        <v>2</v>
      </c>
      <c r="V16" s="18">
        <v>12</v>
      </c>
    </row>
    <row r="17" spans="1:23" s="20" customFormat="1" ht="19.5" customHeight="1">
      <c r="A17" s="30">
        <v>35</v>
      </c>
      <c r="B17" s="31" t="s">
        <v>114</v>
      </c>
      <c r="C17" s="31" t="s">
        <v>31</v>
      </c>
      <c r="D17" s="64" t="s">
        <v>40</v>
      </c>
      <c r="E17" s="32" t="s">
        <v>112</v>
      </c>
      <c r="F17" s="33" t="s">
        <v>113</v>
      </c>
      <c r="G17" s="34">
        <v>126.84</v>
      </c>
      <c r="H17" s="34">
        <v>125.07</v>
      </c>
      <c r="I17" s="34">
        <v>124.6</v>
      </c>
      <c r="J17" s="34">
        <v>121.94</v>
      </c>
      <c r="K17" s="34">
        <v>122.53</v>
      </c>
      <c r="L17" s="34">
        <v>124.88</v>
      </c>
      <c r="M17" s="35">
        <f t="shared" si="0"/>
        <v>1.4473333333333334</v>
      </c>
      <c r="N17" s="35">
        <f t="shared" si="1"/>
        <v>1.4178333333333333</v>
      </c>
      <c r="O17" s="35">
        <f t="shared" si="2"/>
        <v>1.4100000000000001</v>
      </c>
      <c r="P17" s="35">
        <f t="shared" si="3"/>
        <v>1.3656666666666668</v>
      </c>
      <c r="Q17" s="35">
        <f t="shared" si="4"/>
        <v>1.3755000000000002</v>
      </c>
      <c r="R17" s="35">
        <f t="shared" si="5"/>
        <v>1.4146666666666665</v>
      </c>
      <c r="S17" s="35">
        <f t="shared" si="6"/>
        <v>4.151166666666667</v>
      </c>
      <c r="T17" s="36">
        <f t="shared" si="7"/>
        <v>409.07</v>
      </c>
      <c r="U17" s="21">
        <v>1</v>
      </c>
      <c r="V17" s="18">
        <v>13</v>
      </c>
      <c r="W17" s="19"/>
    </row>
    <row r="18" spans="1:22" s="19" customFormat="1" ht="19.5" customHeight="1">
      <c r="A18" s="30">
        <v>16</v>
      </c>
      <c r="B18" s="31" t="s">
        <v>74</v>
      </c>
      <c r="C18" s="31" t="s">
        <v>31</v>
      </c>
      <c r="D18" s="64" t="s">
        <v>36</v>
      </c>
      <c r="E18" s="32" t="s">
        <v>75</v>
      </c>
      <c r="F18" s="33" t="s">
        <v>42</v>
      </c>
      <c r="G18" s="34">
        <v>127.75</v>
      </c>
      <c r="H18" s="34">
        <v>125</v>
      </c>
      <c r="I18" s="34">
        <v>124.09</v>
      </c>
      <c r="J18" s="34">
        <v>123.75</v>
      </c>
      <c r="K18" s="34">
        <v>122.65</v>
      </c>
      <c r="L18" s="34">
        <v>123.03</v>
      </c>
      <c r="M18" s="35">
        <f t="shared" si="0"/>
        <v>1.4625000000000001</v>
      </c>
      <c r="N18" s="35">
        <f t="shared" si="1"/>
        <v>1.4166666666666667</v>
      </c>
      <c r="O18" s="35">
        <f t="shared" si="2"/>
        <v>1.4015000000000002</v>
      </c>
      <c r="P18" s="35">
        <f t="shared" si="3"/>
        <v>1.3958333333333335</v>
      </c>
      <c r="Q18" s="35">
        <f t="shared" si="4"/>
        <v>1.3775000000000004</v>
      </c>
      <c r="R18" s="35">
        <f t="shared" si="5"/>
        <v>1.3838333333333332</v>
      </c>
      <c r="S18" s="35">
        <f t="shared" si="6"/>
        <v>4.157166666666667</v>
      </c>
      <c r="T18" s="36">
        <f t="shared" si="7"/>
        <v>409.43000000000006</v>
      </c>
      <c r="U18" s="21">
        <v>3</v>
      </c>
      <c r="V18" s="18">
        <v>14</v>
      </c>
    </row>
    <row r="19" spans="1:22" s="19" customFormat="1" ht="19.5" customHeight="1">
      <c r="A19" s="30">
        <v>32</v>
      </c>
      <c r="B19" s="31" t="s">
        <v>120</v>
      </c>
      <c r="C19" s="31" t="s">
        <v>45</v>
      </c>
      <c r="D19" s="64" t="s">
        <v>40</v>
      </c>
      <c r="E19" s="32" t="s">
        <v>121</v>
      </c>
      <c r="F19" s="33" t="s">
        <v>48</v>
      </c>
      <c r="G19" s="34">
        <v>128.65</v>
      </c>
      <c r="H19" s="34">
        <v>126</v>
      </c>
      <c r="I19" s="34">
        <v>124.56</v>
      </c>
      <c r="J19" s="34">
        <v>123.41</v>
      </c>
      <c r="K19" s="34">
        <v>122.03</v>
      </c>
      <c r="L19" s="34">
        <v>124.81</v>
      </c>
      <c r="M19" s="35">
        <f t="shared" si="0"/>
        <v>1.4775</v>
      </c>
      <c r="N19" s="35">
        <f t="shared" si="1"/>
        <v>1.4333333333333333</v>
      </c>
      <c r="O19" s="35">
        <f t="shared" si="2"/>
        <v>1.4093333333333335</v>
      </c>
      <c r="P19" s="35">
        <f t="shared" si="3"/>
        <v>1.3901666666666666</v>
      </c>
      <c r="Q19" s="35">
        <f t="shared" si="4"/>
        <v>1.3671666666666666</v>
      </c>
      <c r="R19" s="35">
        <f t="shared" si="5"/>
        <v>1.4135</v>
      </c>
      <c r="S19" s="35">
        <f t="shared" si="6"/>
        <v>4.166666666666667</v>
      </c>
      <c r="T19" s="36">
        <f t="shared" si="7"/>
        <v>410.00000000000006</v>
      </c>
      <c r="U19" s="21">
        <v>2</v>
      </c>
      <c r="V19" s="18">
        <v>15</v>
      </c>
    </row>
    <row r="20" spans="1:22" s="19" customFormat="1" ht="19.5" customHeight="1">
      <c r="A20" s="30">
        <v>6</v>
      </c>
      <c r="B20" s="31" t="s">
        <v>44</v>
      </c>
      <c r="C20" s="31" t="s">
        <v>45</v>
      </c>
      <c r="D20" s="64" t="s">
        <v>20</v>
      </c>
      <c r="E20" s="32" t="s">
        <v>46</v>
      </c>
      <c r="F20" s="33" t="s">
        <v>18</v>
      </c>
      <c r="G20" s="34">
        <v>128.88</v>
      </c>
      <c r="H20" s="34">
        <v>126.44</v>
      </c>
      <c r="I20" s="34">
        <v>123.66</v>
      </c>
      <c r="J20" s="34">
        <v>124.88</v>
      </c>
      <c r="K20" s="34">
        <v>123.5</v>
      </c>
      <c r="L20" s="34">
        <v>123.32</v>
      </c>
      <c r="M20" s="35">
        <f t="shared" si="0"/>
        <v>1.4813333333333332</v>
      </c>
      <c r="N20" s="35">
        <f t="shared" si="1"/>
        <v>1.4406666666666665</v>
      </c>
      <c r="O20" s="35">
        <f t="shared" si="2"/>
        <v>1.3943333333333332</v>
      </c>
      <c r="P20" s="35">
        <f t="shared" si="3"/>
        <v>1.4146666666666665</v>
      </c>
      <c r="Q20" s="35">
        <f t="shared" si="4"/>
        <v>1.3916666666666668</v>
      </c>
      <c r="R20" s="35">
        <f t="shared" si="5"/>
        <v>1.3886666666666665</v>
      </c>
      <c r="S20" s="35">
        <f t="shared" si="6"/>
        <v>4.174666666666666</v>
      </c>
      <c r="T20" s="36">
        <f t="shared" si="7"/>
        <v>410.48</v>
      </c>
      <c r="U20" s="21">
        <v>2</v>
      </c>
      <c r="V20" s="18">
        <v>16</v>
      </c>
    </row>
    <row r="21" spans="1:22" s="19" customFormat="1" ht="19.5" customHeight="1">
      <c r="A21" s="30">
        <v>11</v>
      </c>
      <c r="B21" s="31" t="s">
        <v>85</v>
      </c>
      <c r="C21" s="31" t="s">
        <v>29</v>
      </c>
      <c r="D21" s="64" t="s">
        <v>36</v>
      </c>
      <c r="E21" s="32" t="s">
        <v>68</v>
      </c>
      <c r="F21" s="33" t="s">
        <v>16</v>
      </c>
      <c r="G21" s="34">
        <v>129.56</v>
      </c>
      <c r="H21" s="34">
        <v>128.15</v>
      </c>
      <c r="I21" s="34">
        <v>125.63</v>
      </c>
      <c r="J21" s="34">
        <v>124.87</v>
      </c>
      <c r="K21" s="34">
        <v>123.35</v>
      </c>
      <c r="L21" s="34">
        <v>123</v>
      </c>
      <c r="M21" s="35">
        <f t="shared" si="0"/>
        <v>1.4926666666666668</v>
      </c>
      <c r="N21" s="35">
        <f t="shared" si="1"/>
        <v>1.4691666666666667</v>
      </c>
      <c r="O21" s="35">
        <f t="shared" si="2"/>
        <v>1.4271666666666667</v>
      </c>
      <c r="P21" s="35">
        <f t="shared" si="3"/>
        <v>1.4145000000000003</v>
      </c>
      <c r="Q21" s="35">
        <f t="shared" si="4"/>
        <v>1.3891666666666667</v>
      </c>
      <c r="R21" s="35">
        <f t="shared" si="5"/>
        <v>1.3833333333333333</v>
      </c>
      <c r="S21" s="35">
        <f t="shared" si="6"/>
        <v>4.187</v>
      </c>
      <c r="T21" s="36">
        <f t="shared" si="7"/>
        <v>411.22</v>
      </c>
      <c r="U21" s="21">
        <v>4</v>
      </c>
      <c r="V21" s="18">
        <v>17</v>
      </c>
    </row>
    <row r="22" spans="1:22" s="19" customFormat="1" ht="19.5" customHeight="1">
      <c r="A22" s="30">
        <v>21</v>
      </c>
      <c r="B22" s="31" t="s">
        <v>71</v>
      </c>
      <c r="C22" s="31" t="s">
        <v>29</v>
      </c>
      <c r="D22" s="64" t="s">
        <v>36</v>
      </c>
      <c r="E22" s="32" t="s">
        <v>70</v>
      </c>
      <c r="F22" s="33" t="s">
        <v>42</v>
      </c>
      <c r="G22" s="34">
        <v>125.94</v>
      </c>
      <c r="H22" s="34">
        <v>123.81</v>
      </c>
      <c r="I22" s="34">
        <v>122.4</v>
      </c>
      <c r="J22" s="34" t="s">
        <v>131</v>
      </c>
      <c r="K22" s="34" t="s">
        <v>131</v>
      </c>
      <c r="L22" s="34" t="s">
        <v>131</v>
      </c>
      <c r="M22" s="35">
        <f t="shared" si="0"/>
        <v>1.4323333333333335</v>
      </c>
      <c r="N22" s="35">
        <f t="shared" si="1"/>
        <v>1.3968333333333334</v>
      </c>
      <c r="O22" s="35">
        <f t="shared" si="2"/>
        <v>1.3733333333333333</v>
      </c>
      <c r="P22" s="35">
        <f t="shared" si="3"/>
        <v>100</v>
      </c>
      <c r="Q22" s="35">
        <f t="shared" si="4"/>
        <v>100</v>
      </c>
      <c r="R22" s="35">
        <f t="shared" si="5"/>
        <v>100</v>
      </c>
      <c r="S22" s="35">
        <f t="shared" si="6"/>
        <v>4.2025</v>
      </c>
      <c r="T22" s="36">
        <f t="shared" si="7"/>
        <v>412.15000000000003</v>
      </c>
      <c r="U22" s="21">
        <v>5</v>
      </c>
      <c r="V22" s="18">
        <v>18</v>
      </c>
    </row>
    <row r="23" spans="1:22" s="19" customFormat="1" ht="19.5" customHeight="1">
      <c r="A23" s="30">
        <v>33</v>
      </c>
      <c r="B23" s="31" t="s">
        <v>43</v>
      </c>
      <c r="C23" s="31" t="s">
        <v>33</v>
      </c>
      <c r="D23" s="64" t="s">
        <v>40</v>
      </c>
      <c r="E23" s="32" t="s">
        <v>41</v>
      </c>
      <c r="F23" s="33" t="s">
        <v>42</v>
      </c>
      <c r="G23" s="34">
        <v>131.56</v>
      </c>
      <c r="H23" s="34">
        <v>128.25</v>
      </c>
      <c r="I23" s="34">
        <v>127.37</v>
      </c>
      <c r="J23" s="34">
        <v>124.15</v>
      </c>
      <c r="K23" s="34">
        <v>125.13</v>
      </c>
      <c r="L23" s="34">
        <v>124</v>
      </c>
      <c r="M23" s="35">
        <f t="shared" si="0"/>
        <v>1.5260000000000002</v>
      </c>
      <c r="N23" s="35">
        <f t="shared" si="1"/>
        <v>1.4708333333333332</v>
      </c>
      <c r="O23" s="35">
        <f t="shared" si="2"/>
        <v>1.4561666666666668</v>
      </c>
      <c r="P23" s="35">
        <f t="shared" si="3"/>
        <v>1.4025</v>
      </c>
      <c r="Q23" s="35">
        <f t="shared" si="4"/>
        <v>1.4188333333333332</v>
      </c>
      <c r="R23" s="35">
        <f t="shared" si="5"/>
        <v>1.4</v>
      </c>
      <c r="S23" s="35">
        <f t="shared" si="6"/>
        <v>4.221333333333334</v>
      </c>
      <c r="T23" s="36">
        <f t="shared" si="7"/>
        <v>413.28000000000003</v>
      </c>
      <c r="U23" s="21">
        <v>3</v>
      </c>
      <c r="V23" s="18">
        <v>19</v>
      </c>
    </row>
    <row r="24" spans="1:22" s="19" customFormat="1" ht="19.5" customHeight="1">
      <c r="A24" s="30">
        <v>27</v>
      </c>
      <c r="B24" s="31" t="s">
        <v>111</v>
      </c>
      <c r="C24" s="31" t="s">
        <v>31</v>
      </c>
      <c r="D24" s="64" t="s">
        <v>40</v>
      </c>
      <c r="E24" s="32" t="s">
        <v>112</v>
      </c>
      <c r="F24" s="33" t="s">
        <v>113</v>
      </c>
      <c r="G24" s="34">
        <v>129.56</v>
      </c>
      <c r="H24" s="34">
        <v>126.87</v>
      </c>
      <c r="I24" s="34">
        <v>126.62</v>
      </c>
      <c r="J24" s="34">
        <v>125.4</v>
      </c>
      <c r="K24" s="34">
        <v>125.21</v>
      </c>
      <c r="L24" s="34">
        <v>122.84</v>
      </c>
      <c r="M24" s="35">
        <f t="shared" si="0"/>
        <v>1.4926666666666668</v>
      </c>
      <c r="N24" s="35">
        <f t="shared" si="1"/>
        <v>1.4478333333333333</v>
      </c>
      <c r="O24" s="35">
        <f t="shared" si="2"/>
        <v>1.4436666666666667</v>
      </c>
      <c r="P24" s="35">
        <f t="shared" si="3"/>
        <v>1.4233333333333333</v>
      </c>
      <c r="Q24" s="35">
        <f t="shared" si="4"/>
        <v>1.4201666666666668</v>
      </c>
      <c r="R24" s="35">
        <f t="shared" si="5"/>
        <v>1.3806666666666665</v>
      </c>
      <c r="S24" s="35">
        <f t="shared" si="6"/>
        <v>4.224166666666667</v>
      </c>
      <c r="T24" s="36">
        <f t="shared" si="7"/>
        <v>413.45</v>
      </c>
      <c r="U24" s="21">
        <v>4</v>
      </c>
      <c r="V24" s="18">
        <v>20</v>
      </c>
    </row>
    <row r="25" spans="1:22" s="19" customFormat="1" ht="19.5" customHeight="1">
      <c r="A25" s="30">
        <v>8</v>
      </c>
      <c r="B25" s="31" t="s">
        <v>135</v>
      </c>
      <c r="C25" s="31" t="s">
        <v>118</v>
      </c>
      <c r="D25" s="64" t="s">
        <v>20</v>
      </c>
      <c r="E25" s="32" t="s">
        <v>21</v>
      </c>
      <c r="F25" s="33" t="s">
        <v>64</v>
      </c>
      <c r="G25" s="34">
        <v>128.41</v>
      </c>
      <c r="H25" s="34">
        <v>126.25</v>
      </c>
      <c r="I25" s="34">
        <v>125.72</v>
      </c>
      <c r="J25" s="34">
        <v>124.62</v>
      </c>
      <c r="K25" s="34">
        <v>125.09</v>
      </c>
      <c r="L25" s="34">
        <v>124.12</v>
      </c>
      <c r="M25" s="35">
        <f t="shared" si="0"/>
        <v>1.4735</v>
      </c>
      <c r="N25" s="35">
        <f t="shared" si="1"/>
        <v>1.4375</v>
      </c>
      <c r="O25" s="35">
        <f t="shared" si="2"/>
        <v>1.428666666666667</v>
      </c>
      <c r="P25" s="35">
        <f t="shared" si="3"/>
        <v>1.4103333333333334</v>
      </c>
      <c r="Q25" s="35">
        <f t="shared" si="4"/>
        <v>1.418166666666667</v>
      </c>
      <c r="R25" s="35">
        <f t="shared" si="5"/>
        <v>1.4020000000000001</v>
      </c>
      <c r="S25" s="35">
        <f t="shared" si="6"/>
        <v>4.230500000000001</v>
      </c>
      <c r="T25" s="36">
        <f t="shared" si="7"/>
        <v>413.8300000000001</v>
      </c>
      <c r="U25" s="21">
        <v>3</v>
      </c>
      <c r="V25" s="18">
        <v>21</v>
      </c>
    </row>
    <row r="26" spans="1:22" s="19" customFormat="1" ht="19.5" customHeight="1">
      <c r="A26" s="30">
        <v>47</v>
      </c>
      <c r="B26" s="31" t="s">
        <v>115</v>
      </c>
      <c r="C26" s="31" t="s">
        <v>31</v>
      </c>
      <c r="D26" s="64" t="s">
        <v>80</v>
      </c>
      <c r="E26" s="32" t="s">
        <v>116</v>
      </c>
      <c r="F26" s="33" t="s">
        <v>64</v>
      </c>
      <c r="G26" s="34">
        <v>130.84</v>
      </c>
      <c r="H26" s="34">
        <v>127.78</v>
      </c>
      <c r="I26" s="34">
        <v>127.56</v>
      </c>
      <c r="J26" s="34">
        <v>125.4</v>
      </c>
      <c r="K26" s="34">
        <v>124.31</v>
      </c>
      <c r="L26" s="34">
        <v>124.44</v>
      </c>
      <c r="M26" s="35">
        <f t="shared" si="0"/>
        <v>1.514</v>
      </c>
      <c r="N26" s="35">
        <f t="shared" si="1"/>
        <v>1.463</v>
      </c>
      <c r="O26" s="35">
        <f t="shared" si="2"/>
        <v>1.4593333333333334</v>
      </c>
      <c r="P26" s="35">
        <f t="shared" si="3"/>
        <v>1.4233333333333333</v>
      </c>
      <c r="Q26" s="35">
        <f t="shared" si="4"/>
        <v>1.405166666666667</v>
      </c>
      <c r="R26" s="35">
        <f t="shared" si="5"/>
        <v>1.4073333333333333</v>
      </c>
      <c r="S26" s="35">
        <f t="shared" si="6"/>
        <v>4.235833333333334</v>
      </c>
      <c r="T26" s="36">
        <f t="shared" si="7"/>
        <v>414.1500000000001</v>
      </c>
      <c r="U26" s="21">
        <v>1</v>
      </c>
      <c r="V26" s="18">
        <v>22</v>
      </c>
    </row>
    <row r="27" spans="1:22" s="19" customFormat="1" ht="19.5" customHeight="1">
      <c r="A27" s="30">
        <v>10</v>
      </c>
      <c r="B27" s="31" t="s">
        <v>13</v>
      </c>
      <c r="C27" s="31" t="s">
        <v>29</v>
      </c>
      <c r="D27" s="64" t="s">
        <v>36</v>
      </c>
      <c r="E27" s="32" t="s">
        <v>70</v>
      </c>
      <c r="F27" s="33" t="s">
        <v>42</v>
      </c>
      <c r="G27" s="34">
        <v>126.28</v>
      </c>
      <c r="H27" s="34">
        <v>125.06</v>
      </c>
      <c r="I27" s="34">
        <v>123.22</v>
      </c>
      <c r="J27" s="34" t="s">
        <v>134</v>
      </c>
      <c r="K27" s="34" t="s">
        <v>131</v>
      </c>
      <c r="L27" s="34" t="s">
        <v>131</v>
      </c>
      <c r="M27" s="35">
        <f t="shared" si="0"/>
        <v>1.438</v>
      </c>
      <c r="N27" s="35">
        <f t="shared" si="1"/>
        <v>1.4176666666666666</v>
      </c>
      <c r="O27" s="35">
        <f t="shared" si="2"/>
        <v>1.387</v>
      </c>
      <c r="P27" s="35">
        <f t="shared" si="3"/>
        <v>100</v>
      </c>
      <c r="Q27" s="35">
        <f t="shared" si="4"/>
        <v>100</v>
      </c>
      <c r="R27" s="35">
        <f t="shared" si="5"/>
        <v>100</v>
      </c>
      <c r="S27" s="35">
        <f t="shared" si="6"/>
        <v>4.242666666666667</v>
      </c>
      <c r="T27" s="36">
        <f t="shared" si="7"/>
        <v>414.56</v>
      </c>
      <c r="U27" s="21">
        <v>6</v>
      </c>
      <c r="V27" s="18">
        <v>23</v>
      </c>
    </row>
    <row r="28" spans="1:22" s="19" customFormat="1" ht="19.5" customHeight="1">
      <c r="A28" s="30">
        <v>31</v>
      </c>
      <c r="B28" s="31" t="s">
        <v>83</v>
      </c>
      <c r="C28" s="31" t="s">
        <v>77</v>
      </c>
      <c r="D28" s="64" t="s">
        <v>40</v>
      </c>
      <c r="E28" s="32" t="s">
        <v>50</v>
      </c>
      <c r="F28" s="33" t="s">
        <v>42</v>
      </c>
      <c r="G28" s="34">
        <v>129.43</v>
      </c>
      <c r="H28" s="34">
        <v>127.37</v>
      </c>
      <c r="I28" s="39">
        <v>130.66</v>
      </c>
      <c r="J28" s="34">
        <v>125.56</v>
      </c>
      <c r="K28" s="34">
        <v>125.53</v>
      </c>
      <c r="L28" s="34">
        <v>124.25</v>
      </c>
      <c r="M28" s="35">
        <f t="shared" si="0"/>
        <v>1.4905</v>
      </c>
      <c r="N28" s="35">
        <f t="shared" si="1"/>
        <v>1.4561666666666668</v>
      </c>
      <c r="O28" s="35">
        <f t="shared" si="2"/>
        <v>1.5110000000000001</v>
      </c>
      <c r="P28" s="35">
        <f t="shared" si="3"/>
        <v>1.4260000000000002</v>
      </c>
      <c r="Q28" s="35">
        <f t="shared" si="4"/>
        <v>1.4255000000000002</v>
      </c>
      <c r="R28" s="35">
        <f t="shared" si="5"/>
        <v>1.4041666666666666</v>
      </c>
      <c r="S28" s="35">
        <f t="shared" si="6"/>
        <v>4.2556666666666665</v>
      </c>
      <c r="T28" s="36">
        <f t="shared" si="7"/>
        <v>415.34</v>
      </c>
      <c r="U28" s="21">
        <v>5</v>
      </c>
      <c r="V28" s="18">
        <v>24</v>
      </c>
    </row>
    <row r="29" spans="1:22" s="19" customFormat="1" ht="19.5" customHeight="1">
      <c r="A29" s="30">
        <v>29</v>
      </c>
      <c r="B29" s="31" t="s">
        <v>65</v>
      </c>
      <c r="C29" s="31" t="s">
        <v>31</v>
      </c>
      <c r="D29" s="64" t="s">
        <v>40</v>
      </c>
      <c r="E29" s="32" t="s">
        <v>66</v>
      </c>
      <c r="F29" s="33" t="s">
        <v>18</v>
      </c>
      <c r="G29" s="34">
        <v>127.75</v>
      </c>
      <c r="H29" s="34">
        <v>127.32</v>
      </c>
      <c r="I29" s="34">
        <v>126.5</v>
      </c>
      <c r="J29" s="34">
        <v>126.13</v>
      </c>
      <c r="K29" s="34">
        <v>125.5</v>
      </c>
      <c r="L29" s="34">
        <v>124.5</v>
      </c>
      <c r="M29" s="35">
        <f t="shared" si="0"/>
        <v>1.4625000000000001</v>
      </c>
      <c r="N29" s="35">
        <f t="shared" si="1"/>
        <v>1.4553333333333331</v>
      </c>
      <c r="O29" s="35">
        <f t="shared" si="2"/>
        <v>1.4416666666666664</v>
      </c>
      <c r="P29" s="35">
        <f t="shared" si="3"/>
        <v>1.4354999999999998</v>
      </c>
      <c r="Q29" s="35">
        <f t="shared" si="4"/>
        <v>1.4249999999999998</v>
      </c>
      <c r="R29" s="35">
        <f t="shared" si="5"/>
        <v>1.4083333333333337</v>
      </c>
      <c r="S29" s="35">
        <f t="shared" si="6"/>
        <v>4.268833333333333</v>
      </c>
      <c r="T29" s="36">
        <f t="shared" si="7"/>
        <v>416.13</v>
      </c>
      <c r="U29" s="21">
        <v>6</v>
      </c>
      <c r="V29" s="18">
        <v>25</v>
      </c>
    </row>
    <row r="30" spans="1:22" s="19" customFormat="1" ht="19.5" customHeight="1">
      <c r="A30" s="30">
        <v>25</v>
      </c>
      <c r="B30" s="31" t="s">
        <v>38</v>
      </c>
      <c r="C30" s="31" t="s">
        <v>39</v>
      </c>
      <c r="D30" s="64" t="s">
        <v>40</v>
      </c>
      <c r="E30" s="32" t="s">
        <v>41</v>
      </c>
      <c r="F30" s="33" t="s">
        <v>42</v>
      </c>
      <c r="G30" s="34">
        <v>134.16</v>
      </c>
      <c r="H30" s="34">
        <v>132.15</v>
      </c>
      <c r="I30" s="34">
        <v>126.29</v>
      </c>
      <c r="J30" s="34">
        <v>125.69</v>
      </c>
      <c r="K30" s="34">
        <v>124.47</v>
      </c>
      <c r="L30" s="34">
        <v>129.28</v>
      </c>
      <c r="M30" s="35">
        <f t="shared" si="0"/>
        <v>1.5693333333333332</v>
      </c>
      <c r="N30" s="35">
        <f t="shared" si="1"/>
        <v>1.5358333333333336</v>
      </c>
      <c r="O30" s="35">
        <f t="shared" si="2"/>
        <v>1.438166666666667</v>
      </c>
      <c r="P30" s="35">
        <f t="shared" si="3"/>
        <v>1.4281666666666666</v>
      </c>
      <c r="Q30" s="35">
        <f t="shared" si="4"/>
        <v>1.4078333333333333</v>
      </c>
      <c r="R30" s="35">
        <f t="shared" si="5"/>
        <v>1.488</v>
      </c>
      <c r="S30" s="35">
        <f t="shared" si="6"/>
        <v>4.274166666666667</v>
      </c>
      <c r="T30" s="36">
        <f t="shared" si="7"/>
        <v>416.45000000000005</v>
      </c>
      <c r="U30" s="21">
        <v>7</v>
      </c>
      <c r="V30" s="18">
        <v>26</v>
      </c>
    </row>
    <row r="31" spans="1:22" s="19" customFormat="1" ht="19.5" customHeight="1">
      <c r="A31" s="30">
        <v>39</v>
      </c>
      <c r="B31" s="31" t="s">
        <v>119</v>
      </c>
      <c r="C31" s="31" t="s">
        <v>118</v>
      </c>
      <c r="D31" s="64" t="s">
        <v>26</v>
      </c>
      <c r="E31" s="32" t="s">
        <v>21</v>
      </c>
      <c r="F31" s="33" t="s">
        <v>64</v>
      </c>
      <c r="G31" s="34">
        <v>131</v>
      </c>
      <c r="H31" s="34">
        <v>127.97</v>
      </c>
      <c r="I31" s="34">
        <v>126.22</v>
      </c>
      <c r="J31" s="39">
        <v>131.9</v>
      </c>
      <c r="K31" s="34">
        <v>125.41</v>
      </c>
      <c r="L31" s="34">
        <v>125.5</v>
      </c>
      <c r="M31" s="35">
        <f t="shared" si="0"/>
        <v>1.5166666666666668</v>
      </c>
      <c r="N31" s="35">
        <f t="shared" si="1"/>
        <v>1.4661666666666668</v>
      </c>
      <c r="O31" s="35">
        <f t="shared" si="2"/>
        <v>1.437</v>
      </c>
      <c r="P31" s="35">
        <f t="shared" si="3"/>
        <v>1.5316666666666667</v>
      </c>
      <c r="Q31" s="35">
        <f t="shared" si="4"/>
        <v>1.4235</v>
      </c>
      <c r="R31" s="35">
        <f t="shared" si="5"/>
        <v>1.4249999999999998</v>
      </c>
      <c r="S31" s="35">
        <f t="shared" si="6"/>
        <v>4.2855</v>
      </c>
      <c r="T31" s="36">
        <f t="shared" si="7"/>
        <v>417.12999999999994</v>
      </c>
      <c r="U31" s="21">
        <v>3</v>
      </c>
      <c r="V31" s="18">
        <v>27</v>
      </c>
    </row>
    <row r="32" spans="1:22" s="19" customFormat="1" ht="19.5" customHeight="1">
      <c r="A32" s="30">
        <v>14</v>
      </c>
      <c r="B32" s="31" t="s">
        <v>61</v>
      </c>
      <c r="C32" s="31" t="s">
        <v>52</v>
      </c>
      <c r="D32" s="64" t="s">
        <v>36</v>
      </c>
      <c r="E32" s="32" t="s">
        <v>62</v>
      </c>
      <c r="F32" s="33" t="s">
        <v>16</v>
      </c>
      <c r="G32" s="34">
        <v>130.41</v>
      </c>
      <c r="H32" s="34">
        <v>130.31</v>
      </c>
      <c r="I32" s="34">
        <v>128.97</v>
      </c>
      <c r="J32" s="34">
        <v>126.84</v>
      </c>
      <c r="K32" s="34">
        <v>125.69</v>
      </c>
      <c r="L32" s="34">
        <v>124.82</v>
      </c>
      <c r="M32" s="35">
        <f t="shared" si="0"/>
        <v>1.5068333333333335</v>
      </c>
      <c r="N32" s="35">
        <f t="shared" si="1"/>
        <v>1.5051666666666665</v>
      </c>
      <c r="O32" s="35">
        <f t="shared" si="2"/>
        <v>1.4828333333333334</v>
      </c>
      <c r="P32" s="35">
        <f t="shared" si="3"/>
        <v>1.4473333333333334</v>
      </c>
      <c r="Q32" s="35">
        <f t="shared" si="4"/>
        <v>1.4281666666666666</v>
      </c>
      <c r="R32" s="35">
        <f t="shared" si="5"/>
        <v>1.4136666666666666</v>
      </c>
      <c r="S32" s="35">
        <f t="shared" si="6"/>
        <v>4.289166666666667</v>
      </c>
      <c r="T32" s="36">
        <f t="shared" si="7"/>
        <v>417.34999999999997</v>
      </c>
      <c r="U32" s="21">
        <v>7</v>
      </c>
      <c r="V32" s="18">
        <v>28</v>
      </c>
    </row>
    <row r="33" spans="1:22" s="19" customFormat="1" ht="19.5" customHeight="1">
      <c r="A33" s="30">
        <v>20</v>
      </c>
      <c r="B33" s="31" t="s">
        <v>108</v>
      </c>
      <c r="C33" s="31" t="s">
        <v>29</v>
      </c>
      <c r="D33" s="64" t="s">
        <v>36</v>
      </c>
      <c r="E33" s="32" t="s">
        <v>96</v>
      </c>
      <c r="F33" s="33" t="s">
        <v>107</v>
      </c>
      <c r="G33" s="34">
        <v>130.81</v>
      </c>
      <c r="H33" s="34">
        <v>127.34</v>
      </c>
      <c r="I33" s="34">
        <v>127.47</v>
      </c>
      <c r="J33" s="34">
        <v>126.88</v>
      </c>
      <c r="K33" s="34">
        <v>126.15</v>
      </c>
      <c r="L33" s="34">
        <v>125.15</v>
      </c>
      <c r="M33" s="35">
        <f t="shared" si="0"/>
        <v>1.5135</v>
      </c>
      <c r="N33" s="35">
        <f t="shared" si="1"/>
        <v>1.4556666666666669</v>
      </c>
      <c r="O33" s="35">
        <f t="shared" si="2"/>
        <v>1.4578333333333333</v>
      </c>
      <c r="P33" s="35">
        <f t="shared" si="3"/>
        <v>1.448</v>
      </c>
      <c r="Q33" s="35">
        <f t="shared" si="4"/>
        <v>1.4358333333333335</v>
      </c>
      <c r="R33" s="35">
        <f t="shared" si="5"/>
        <v>1.419166666666667</v>
      </c>
      <c r="S33" s="35">
        <f t="shared" si="6"/>
        <v>4.303000000000001</v>
      </c>
      <c r="T33" s="36">
        <f t="shared" si="7"/>
        <v>418.18000000000006</v>
      </c>
      <c r="U33" s="21">
        <v>8</v>
      </c>
      <c r="V33" s="18">
        <v>29</v>
      </c>
    </row>
    <row r="34" spans="1:22" s="19" customFormat="1" ht="19.5" customHeight="1">
      <c r="A34" s="30">
        <v>2</v>
      </c>
      <c r="B34" s="31" t="s">
        <v>123</v>
      </c>
      <c r="C34" s="31" t="s">
        <v>90</v>
      </c>
      <c r="D34" s="64" t="s">
        <v>20</v>
      </c>
      <c r="E34" s="32" t="s">
        <v>124</v>
      </c>
      <c r="F34" s="33" t="s">
        <v>113</v>
      </c>
      <c r="G34" s="34">
        <v>129.56</v>
      </c>
      <c r="H34" s="34">
        <v>128.84</v>
      </c>
      <c r="I34" s="34">
        <v>126.94</v>
      </c>
      <c r="J34" s="34">
        <v>127.35</v>
      </c>
      <c r="K34" s="34">
        <v>126.28</v>
      </c>
      <c r="L34" s="34">
        <v>126.41</v>
      </c>
      <c r="M34" s="35">
        <f t="shared" si="0"/>
        <v>1.4926666666666668</v>
      </c>
      <c r="N34" s="35">
        <f t="shared" si="1"/>
        <v>1.4806666666666666</v>
      </c>
      <c r="O34" s="35">
        <f t="shared" si="2"/>
        <v>1.4490000000000003</v>
      </c>
      <c r="P34" s="35">
        <f t="shared" si="3"/>
        <v>1.455833333333333</v>
      </c>
      <c r="Q34" s="35">
        <f t="shared" si="4"/>
        <v>1.438</v>
      </c>
      <c r="R34" s="35">
        <f t="shared" si="5"/>
        <v>1.4401666666666668</v>
      </c>
      <c r="S34" s="35">
        <f t="shared" si="6"/>
        <v>4.327166666666667</v>
      </c>
      <c r="T34" s="36">
        <f t="shared" si="7"/>
        <v>419.63</v>
      </c>
      <c r="U34" s="21">
        <v>4</v>
      </c>
      <c r="V34" s="18">
        <v>30</v>
      </c>
    </row>
    <row r="35" spans="1:22" s="19" customFormat="1" ht="19.5" customHeight="1">
      <c r="A35" s="30">
        <v>19</v>
      </c>
      <c r="B35" s="31" t="s">
        <v>105</v>
      </c>
      <c r="C35" s="31" t="s">
        <v>29</v>
      </c>
      <c r="D35" s="64" t="s">
        <v>36</v>
      </c>
      <c r="E35" s="32" t="s">
        <v>106</v>
      </c>
      <c r="F35" s="33" t="s">
        <v>107</v>
      </c>
      <c r="G35" s="34">
        <v>136.38</v>
      </c>
      <c r="H35" s="34">
        <v>131.97</v>
      </c>
      <c r="I35" s="34">
        <v>131.78</v>
      </c>
      <c r="J35" s="34">
        <v>127.9</v>
      </c>
      <c r="K35" s="34">
        <v>128.25</v>
      </c>
      <c r="L35" s="34">
        <v>125.63</v>
      </c>
      <c r="M35" s="35">
        <f t="shared" si="0"/>
        <v>1.6063333333333332</v>
      </c>
      <c r="N35" s="35">
        <f t="shared" si="1"/>
        <v>1.5328333333333335</v>
      </c>
      <c r="O35" s="35">
        <f t="shared" si="2"/>
        <v>1.529666666666667</v>
      </c>
      <c r="P35" s="35">
        <f t="shared" si="3"/>
        <v>1.4650000000000003</v>
      </c>
      <c r="Q35" s="35">
        <f t="shared" si="4"/>
        <v>1.4708333333333332</v>
      </c>
      <c r="R35" s="35">
        <f t="shared" si="5"/>
        <v>1.4271666666666667</v>
      </c>
      <c r="S35" s="35">
        <f t="shared" si="6"/>
        <v>4.363</v>
      </c>
      <c r="T35" s="36">
        <f t="shared" si="7"/>
        <v>421.78000000000003</v>
      </c>
      <c r="U35" s="21">
        <v>9</v>
      </c>
      <c r="V35" s="18">
        <v>31</v>
      </c>
    </row>
    <row r="36" spans="1:22" s="19" customFormat="1" ht="19.5" customHeight="1">
      <c r="A36" s="30">
        <v>3</v>
      </c>
      <c r="B36" s="31" t="s">
        <v>19</v>
      </c>
      <c r="C36" s="31" t="s">
        <v>30</v>
      </c>
      <c r="D36" s="64" t="s">
        <v>20</v>
      </c>
      <c r="E36" s="32" t="s">
        <v>21</v>
      </c>
      <c r="F36" s="33" t="s">
        <v>18</v>
      </c>
      <c r="G36" s="34">
        <v>135.82</v>
      </c>
      <c r="H36" s="34">
        <v>130.38</v>
      </c>
      <c r="I36" s="34">
        <v>128.78</v>
      </c>
      <c r="J36" s="34">
        <v>127.62</v>
      </c>
      <c r="K36" s="34">
        <v>126.82</v>
      </c>
      <c r="L36" s="34" t="s">
        <v>131</v>
      </c>
      <c r="M36" s="35">
        <f t="shared" si="0"/>
        <v>1.5969999999999998</v>
      </c>
      <c r="N36" s="35">
        <f t="shared" si="1"/>
        <v>1.506333333333333</v>
      </c>
      <c r="O36" s="35">
        <f t="shared" si="2"/>
        <v>1.4796666666666667</v>
      </c>
      <c r="P36" s="35">
        <f t="shared" si="3"/>
        <v>1.4603333333333333</v>
      </c>
      <c r="Q36" s="35">
        <f t="shared" si="4"/>
        <v>1.447</v>
      </c>
      <c r="R36" s="35">
        <f t="shared" si="5"/>
        <v>100</v>
      </c>
      <c r="S36" s="35">
        <f t="shared" si="6"/>
        <v>4.3870000000000005</v>
      </c>
      <c r="T36" s="36">
        <f t="shared" si="7"/>
        <v>423.2200000000001</v>
      </c>
      <c r="U36" s="21">
        <v>5</v>
      </c>
      <c r="V36" s="18">
        <v>32</v>
      </c>
    </row>
    <row r="37" spans="1:22" s="19" customFormat="1" ht="19.5" customHeight="1">
      <c r="A37" s="30">
        <v>28</v>
      </c>
      <c r="B37" s="31" t="s">
        <v>49</v>
      </c>
      <c r="C37" s="31" t="s">
        <v>33</v>
      </c>
      <c r="D37" s="64" t="s">
        <v>40</v>
      </c>
      <c r="E37" s="32" t="s">
        <v>50</v>
      </c>
      <c r="F37" s="33" t="s">
        <v>18</v>
      </c>
      <c r="G37" s="34">
        <v>130.56</v>
      </c>
      <c r="H37" s="39">
        <v>135.35</v>
      </c>
      <c r="I37" s="34">
        <v>127.75</v>
      </c>
      <c r="J37" s="34">
        <v>127.79</v>
      </c>
      <c r="K37" s="34">
        <v>127.72</v>
      </c>
      <c r="L37" s="39">
        <v>140.54</v>
      </c>
      <c r="M37" s="35">
        <f aca="true" t="shared" si="8" ref="M37:M57">IF(G37="DNS",100,IF(G37="DNF",100,(INT(G37/100)+(G37/100-INT(G37/100))/0.6)))</f>
        <v>1.5093333333333336</v>
      </c>
      <c r="N37" s="35">
        <f aca="true" t="shared" si="9" ref="N37:N57">IF(H37="DNS",100,IF(H37="DNF",100,(INT(H37/100)+(H37/100-INT(H37/100))/0.6)))</f>
        <v>1.5891666666666666</v>
      </c>
      <c r="O37" s="35">
        <f aca="true" t="shared" si="10" ref="O37:O57">IF(I37="DNS",100,IF(I37="DNF",100,(INT(I37/100)+(I37/100-INT(I37/100))/0.6)))</f>
        <v>1.4625000000000001</v>
      </c>
      <c r="P37" s="35">
        <f aca="true" t="shared" si="11" ref="P37:P57">IF(J37="DNS",100,IF(J37="DNF",100,(INT(J37/100)+(J37/100-INT(J37/100))/0.6)))</f>
        <v>1.4631666666666667</v>
      </c>
      <c r="Q37" s="35">
        <f aca="true" t="shared" si="12" ref="Q37:Q57">IF(K37="DNS",100,IF(K37="DNF",100,(INT(K37/100)+(K37/100-INT(K37/100))/0.6)))</f>
        <v>1.4619999999999997</v>
      </c>
      <c r="R37" s="35">
        <f aca="true" t="shared" si="13" ref="R37:R57">IF(L37="DNS",100,IF(L37="DNF",100,(INT(L37/100)+(L37/100-INT(L37/100))/0.6)))</f>
        <v>1.6756666666666666</v>
      </c>
      <c r="S37" s="35">
        <f aca="true" t="shared" si="14" ref="S37:S68">(SMALL(M37:R37,1)+SMALL(M37:R37,2)+SMALL(M37:R37,3))</f>
        <v>4.387666666666667</v>
      </c>
      <c r="T37" s="36">
        <f aca="true" t="shared" si="15" ref="T37:T68">(INT(S37)+(S37-INT(S37))*0.6)*100</f>
        <v>423.26000000000005</v>
      </c>
      <c r="U37" s="21">
        <v>8</v>
      </c>
      <c r="V37" s="18">
        <v>33</v>
      </c>
    </row>
    <row r="38" spans="1:22" s="19" customFormat="1" ht="19.5" customHeight="1">
      <c r="A38" s="30">
        <v>7</v>
      </c>
      <c r="B38" s="31" t="s">
        <v>84</v>
      </c>
      <c r="C38" s="31" t="s">
        <v>29</v>
      </c>
      <c r="D38" s="64" t="s">
        <v>20</v>
      </c>
      <c r="E38" s="32" t="s">
        <v>122</v>
      </c>
      <c r="F38" s="33" t="s">
        <v>16</v>
      </c>
      <c r="G38" s="34">
        <v>134.35</v>
      </c>
      <c r="H38" s="34">
        <v>131.07</v>
      </c>
      <c r="I38" s="34">
        <v>129.66</v>
      </c>
      <c r="J38" s="34">
        <v>129.03</v>
      </c>
      <c r="K38" s="34">
        <v>128.16</v>
      </c>
      <c r="L38" s="34">
        <v>127.25</v>
      </c>
      <c r="M38" s="35">
        <f t="shared" si="8"/>
        <v>1.5724999999999998</v>
      </c>
      <c r="N38" s="35">
        <f t="shared" si="9"/>
        <v>1.5178333333333334</v>
      </c>
      <c r="O38" s="35">
        <f t="shared" si="10"/>
        <v>1.4943333333333333</v>
      </c>
      <c r="P38" s="35">
        <f t="shared" si="11"/>
        <v>1.4838333333333333</v>
      </c>
      <c r="Q38" s="35">
        <f t="shared" si="12"/>
        <v>1.4693333333333336</v>
      </c>
      <c r="R38" s="35">
        <f t="shared" si="13"/>
        <v>1.4541666666666666</v>
      </c>
      <c r="S38" s="35">
        <f t="shared" si="14"/>
        <v>4.407333333333334</v>
      </c>
      <c r="T38" s="36">
        <f t="shared" si="15"/>
        <v>424.44000000000005</v>
      </c>
      <c r="U38" s="21">
        <v>6</v>
      </c>
      <c r="V38" s="18">
        <v>34</v>
      </c>
    </row>
    <row r="39" spans="1:22" s="19" customFormat="1" ht="19.5" customHeight="1">
      <c r="A39" s="30">
        <v>44</v>
      </c>
      <c r="B39" s="31" t="s">
        <v>47</v>
      </c>
      <c r="C39" s="31" t="s">
        <v>29</v>
      </c>
      <c r="D39" s="64" t="s">
        <v>26</v>
      </c>
      <c r="E39" s="32" t="s">
        <v>21</v>
      </c>
      <c r="F39" s="33" t="s">
        <v>48</v>
      </c>
      <c r="G39" s="34">
        <v>134.84</v>
      </c>
      <c r="H39" s="34">
        <v>133.28</v>
      </c>
      <c r="I39" s="34">
        <v>129.1</v>
      </c>
      <c r="J39" s="34">
        <v>129</v>
      </c>
      <c r="K39" s="34">
        <v>128.03</v>
      </c>
      <c r="L39" s="34">
        <v>128.75</v>
      </c>
      <c r="M39" s="35">
        <f t="shared" si="8"/>
        <v>1.5806666666666667</v>
      </c>
      <c r="N39" s="35">
        <f t="shared" si="9"/>
        <v>1.5546666666666666</v>
      </c>
      <c r="O39" s="35">
        <f t="shared" si="10"/>
        <v>1.4849999999999999</v>
      </c>
      <c r="P39" s="35">
        <f t="shared" si="11"/>
        <v>1.4833333333333334</v>
      </c>
      <c r="Q39" s="35">
        <f t="shared" si="12"/>
        <v>1.4671666666666667</v>
      </c>
      <c r="R39" s="35">
        <f t="shared" si="13"/>
        <v>1.479166666666667</v>
      </c>
      <c r="S39" s="35">
        <f t="shared" si="14"/>
        <v>4.429666666666667</v>
      </c>
      <c r="T39" s="36">
        <f t="shared" si="15"/>
        <v>425.78000000000003</v>
      </c>
      <c r="U39" s="21">
        <v>4</v>
      </c>
      <c r="V39" s="18">
        <v>35</v>
      </c>
    </row>
    <row r="40" spans="1:22" s="19" customFormat="1" ht="19.5" customHeight="1">
      <c r="A40" s="30">
        <v>45</v>
      </c>
      <c r="B40" s="31" t="s">
        <v>79</v>
      </c>
      <c r="C40" s="31" t="s">
        <v>77</v>
      </c>
      <c r="D40" s="64" t="s">
        <v>80</v>
      </c>
      <c r="E40" s="32" t="s">
        <v>50</v>
      </c>
      <c r="F40" s="33" t="s">
        <v>78</v>
      </c>
      <c r="G40" s="34">
        <v>133.97</v>
      </c>
      <c r="H40" s="34">
        <v>132.18</v>
      </c>
      <c r="I40" s="34">
        <v>130.75</v>
      </c>
      <c r="J40" s="34">
        <v>129.09</v>
      </c>
      <c r="K40" s="34">
        <v>130.72</v>
      </c>
      <c r="L40" s="34" t="s">
        <v>131</v>
      </c>
      <c r="M40" s="35">
        <f t="shared" si="8"/>
        <v>1.5661666666666665</v>
      </c>
      <c r="N40" s="35">
        <f t="shared" si="9"/>
        <v>1.5363333333333336</v>
      </c>
      <c r="O40" s="35">
        <f t="shared" si="10"/>
        <v>1.5125000000000002</v>
      </c>
      <c r="P40" s="35">
        <f t="shared" si="11"/>
        <v>1.4848333333333332</v>
      </c>
      <c r="Q40" s="35">
        <f t="shared" si="12"/>
        <v>1.512</v>
      </c>
      <c r="R40" s="35">
        <f t="shared" si="13"/>
        <v>100</v>
      </c>
      <c r="S40" s="35">
        <f t="shared" si="14"/>
        <v>4.509333333333333</v>
      </c>
      <c r="T40" s="36">
        <f t="shared" si="15"/>
        <v>430.56</v>
      </c>
      <c r="U40" s="21">
        <v>2</v>
      </c>
      <c r="V40" s="18">
        <v>36</v>
      </c>
    </row>
    <row r="41" spans="1:22" s="19" customFormat="1" ht="19.5" customHeight="1">
      <c r="A41" s="30">
        <v>42</v>
      </c>
      <c r="B41" s="31" t="s">
        <v>99</v>
      </c>
      <c r="C41" s="31" t="s">
        <v>29</v>
      </c>
      <c r="D41" s="64" t="s">
        <v>26</v>
      </c>
      <c r="E41" s="32" t="s">
        <v>101</v>
      </c>
      <c r="F41" s="33" t="s">
        <v>18</v>
      </c>
      <c r="G41" s="34">
        <v>134.84</v>
      </c>
      <c r="H41" s="34">
        <v>133.31</v>
      </c>
      <c r="I41" s="34">
        <v>131.72</v>
      </c>
      <c r="J41" s="34">
        <v>130.25</v>
      </c>
      <c r="K41" s="34">
        <v>130</v>
      </c>
      <c r="L41" s="34" t="s">
        <v>131</v>
      </c>
      <c r="M41" s="35">
        <f t="shared" si="8"/>
        <v>1.5806666666666667</v>
      </c>
      <c r="N41" s="35">
        <f t="shared" si="9"/>
        <v>1.5551666666666666</v>
      </c>
      <c r="O41" s="35">
        <f t="shared" si="10"/>
        <v>1.5286666666666666</v>
      </c>
      <c r="P41" s="35">
        <f t="shared" si="11"/>
        <v>1.5041666666666667</v>
      </c>
      <c r="Q41" s="35">
        <f t="shared" si="12"/>
        <v>1.5</v>
      </c>
      <c r="R41" s="35">
        <f t="shared" si="13"/>
        <v>100</v>
      </c>
      <c r="S41" s="35">
        <f t="shared" si="14"/>
        <v>4.532833333333333</v>
      </c>
      <c r="T41" s="36">
        <f t="shared" si="15"/>
        <v>431.9699999999999</v>
      </c>
      <c r="U41" s="21">
        <v>5</v>
      </c>
      <c r="V41" s="18">
        <v>37</v>
      </c>
    </row>
    <row r="42" spans="1:22" s="19" customFormat="1" ht="19.5" customHeight="1">
      <c r="A42" s="30">
        <v>9</v>
      </c>
      <c r="B42" s="31" t="s">
        <v>125</v>
      </c>
      <c r="C42" s="31" t="s">
        <v>90</v>
      </c>
      <c r="D42" s="64" t="s">
        <v>20</v>
      </c>
      <c r="E42" s="32" t="s">
        <v>124</v>
      </c>
      <c r="F42" s="33" t="s">
        <v>113</v>
      </c>
      <c r="G42" s="34">
        <v>137.15</v>
      </c>
      <c r="H42" s="34" t="s">
        <v>134</v>
      </c>
      <c r="I42" s="34">
        <v>133.5</v>
      </c>
      <c r="J42" s="34">
        <v>132.03</v>
      </c>
      <c r="K42" s="34">
        <v>130.94</v>
      </c>
      <c r="L42" s="34">
        <v>129.31</v>
      </c>
      <c r="M42" s="37">
        <f t="shared" si="8"/>
        <v>1.619166666666667</v>
      </c>
      <c r="N42" s="37">
        <f t="shared" si="9"/>
        <v>100</v>
      </c>
      <c r="O42" s="37">
        <f t="shared" si="10"/>
        <v>1.5583333333333333</v>
      </c>
      <c r="P42" s="37">
        <f t="shared" si="11"/>
        <v>1.5338333333333334</v>
      </c>
      <c r="Q42" s="37">
        <f t="shared" si="12"/>
        <v>1.5156666666666665</v>
      </c>
      <c r="R42" s="37">
        <f t="shared" si="13"/>
        <v>1.4885</v>
      </c>
      <c r="S42" s="35">
        <f t="shared" si="14"/>
        <v>4.538</v>
      </c>
      <c r="T42" s="38">
        <f t="shared" si="15"/>
        <v>432.28</v>
      </c>
      <c r="U42" s="21">
        <v>7</v>
      </c>
      <c r="V42" s="18">
        <v>38</v>
      </c>
    </row>
    <row r="43" spans="1:22" s="19" customFormat="1" ht="19.5" customHeight="1">
      <c r="A43" s="30">
        <v>43</v>
      </c>
      <c r="B43" s="31" t="s">
        <v>102</v>
      </c>
      <c r="C43" s="31"/>
      <c r="D43" s="64" t="s">
        <v>26</v>
      </c>
      <c r="E43" s="32" t="s">
        <v>21</v>
      </c>
      <c r="F43" s="33" t="s">
        <v>42</v>
      </c>
      <c r="G43" s="34">
        <v>134.5</v>
      </c>
      <c r="H43" s="34">
        <v>133.85</v>
      </c>
      <c r="I43" s="34">
        <v>131.03</v>
      </c>
      <c r="J43" s="34">
        <v>129.31</v>
      </c>
      <c r="K43" s="34">
        <v>132.53</v>
      </c>
      <c r="L43" s="34">
        <v>144.44</v>
      </c>
      <c r="M43" s="35">
        <f t="shared" si="8"/>
        <v>1.575</v>
      </c>
      <c r="N43" s="35">
        <f t="shared" si="9"/>
        <v>1.5641666666666667</v>
      </c>
      <c r="O43" s="35">
        <f t="shared" si="10"/>
        <v>1.5171666666666668</v>
      </c>
      <c r="P43" s="35">
        <f t="shared" si="11"/>
        <v>1.4885</v>
      </c>
      <c r="Q43" s="35">
        <f t="shared" si="12"/>
        <v>1.5421666666666667</v>
      </c>
      <c r="R43" s="35">
        <f t="shared" si="13"/>
        <v>1.7406666666666666</v>
      </c>
      <c r="S43" s="35">
        <f t="shared" si="14"/>
        <v>4.547833333333333</v>
      </c>
      <c r="T43" s="36">
        <f t="shared" si="15"/>
        <v>432.86999999999995</v>
      </c>
      <c r="U43" s="21">
        <v>6</v>
      </c>
      <c r="V43" s="18">
        <v>39</v>
      </c>
    </row>
    <row r="44" spans="1:22" s="19" customFormat="1" ht="19.5" customHeight="1">
      <c r="A44" s="30">
        <v>26</v>
      </c>
      <c r="B44" s="31" t="s">
        <v>103</v>
      </c>
      <c r="C44" s="31" t="s">
        <v>29</v>
      </c>
      <c r="D44" s="64" t="s">
        <v>40</v>
      </c>
      <c r="E44" s="32" t="s">
        <v>50</v>
      </c>
      <c r="F44" s="33" t="s">
        <v>18</v>
      </c>
      <c r="G44" s="34">
        <v>133.9</v>
      </c>
      <c r="H44" s="34">
        <v>131.97</v>
      </c>
      <c r="I44" s="34">
        <v>127.56</v>
      </c>
      <c r="J44" s="34">
        <v>141.16</v>
      </c>
      <c r="K44" s="34" t="s">
        <v>131</v>
      </c>
      <c r="L44" s="34" t="s">
        <v>131</v>
      </c>
      <c r="M44" s="35">
        <f t="shared" si="8"/>
        <v>1.565</v>
      </c>
      <c r="N44" s="35">
        <f t="shared" si="9"/>
        <v>1.5328333333333335</v>
      </c>
      <c r="O44" s="35">
        <f t="shared" si="10"/>
        <v>1.4593333333333334</v>
      </c>
      <c r="P44" s="35">
        <f t="shared" si="11"/>
        <v>1.686</v>
      </c>
      <c r="Q44" s="35">
        <f t="shared" si="12"/>
        <v>100</v>
      </c>
      <c r="R44" s="35">
        <f t="shared" si="13"/>
        <v>100</v>
      </c>
      <c r="S44" s="35">
        <f t="shared" si="14"/>
        <v>4.557166666666667</v>
      </c>
      <c r="T44" s="36">
        <f t="shared" si="15"/>
        <v>433.43000000000006</v>
      </c>
      <c r="U44" s="21">
        <v>9</v>
      </c>
      <c r="V44" s="18">
        <v>40</v>
      </c>
    </row>
    <row r="45" spans="1:22" s="19" customFormat="1" ht="19.5" customHeight="1">
      <c r="A45" s="30">
        <v>30</v>
      </c>
      <c r="B45" s="31" t="s">
        <v>76</v>
      </c>
      <c r="C45" s="31" t="s">
        <v>77</v>
      </c>
      <c r="D45" s="64" t="s">
        <v>40</v>
      </c>
      <c r="E45" s="32" t="s">
        <v>50</v>
      </c>
      <c r="F45" s="33" t="s">
        <v>78</v>
      </c>
      <c r="G45" s="34">
        <v>134.88</v>
      </c>
      <c r="H45" s="34">
        <v>133.03</v>
      </c>
      <c r="I45" s="34">
        <v>131.34</v>
      </c>
      <c r="J45" s="34">
        <v>130.44</v>
      </c>
      <c r="K45" s="34">
        <v>133.46</v>
      </c>
      <c r="L45" s="34">
        <v>131.68</v>
      </c>
      <c r="M45" s="35">
        <f t="shared" si="8"/>
        <v>1.5813333333333333</v>
      </c>
      <c r="N45" s="35">
        <f t="shared" si="9"/>
        <v>1.5505</v>
      </c>
      <c r="O45" s="35">
        <f t="shared" si="10"/>
        <v>1.5223333333333335</v>
      </c>
      <c r="P45" s="35">
        <f t="shared" si="11"/>
        <v>1.5073333333333334</v>
      </c>
      <c r="Q45" s="35">
        <f t="shared" si="12"/>
        <v>1.5576666666666668</v>
      </c>
      <c r="R45" s="35">
        <f t="shared" si="13"/>
        <v>1.528</v>
      </c>
      <c r="S45" s="35">
        <f t="shared" si="14"/>
        <v>4.557666666666667</v>
      </c>
      <c r="T45" s="36">
        <f t="shared" si="15"/>
        <v>433.46</v>
      </c>
      <c r="U45" s="21">
        <v>10</v>
      </c>
      <c r="V45" s="18">
        <v>41</v>
      </c>
    </row>
    <row r="46" spans="1:22" s="19" customFormat="1" ht="19.5" customHeight="1">
      <c r="A46" s="30">
        <v>1</v>
      </c>
      <c r="B46" s="31" t="s">
        <v>55</v>
      </c>
      <c r="C46" s="31" t="s">
        <v>45</v>
      </c>
      <c r="D46" s="64" t="s">
        <v>56</v>
      </c>
      <c r="E46" s="32" t="s">
        <v>57</v>
      </c>
      <c r="F46" s="33" t="s">
        <v>58</v>
      </c>
      <c r="G46" s="34">
        <v>139.22</v>
      </c>
      <c r="H46" s="34">
        <v>145.28</v>
      </c>
      <c r="I46" s="34">
        <v>134.16</v>
      </c>
      <c r="J46" s="34">
        <v>132.25</v>
      </c>
      <c r="K46" s="34">
        <v>130.97</v>
      </c>
      <c r="L46" s="34" t="s">
        <v>131</v>
      </c>
      <c r="M46" s="35">
        <f t="shared" si="8"/>
        <v>1.6536666666666666</v>
      </c>
      <c r="N46" s="35">
        <f t="shared" si="9"/>
        <v>1.7546666666666668</v>
      </c>
      <c r="O46" s="35">
        <f t="shared" si="10"/>
        <v>1.5693333333333332</v>
      </c>
      <c r="P46" s="35">
        <f t="shared" si="11"/>
        <v>1.5375</v>
      </c>
      <c r="Q46" s="35">
        <f t="shared" si="12"/>
        <v>1.5161666666666669</v>
      </c>
      <c r="R46" s="35">
        <f t="shared" si="13"/>
        <v>100</v>
      </c>
      <c r="S46" s="35">
        <f t="shared" si="14"/>
        <v>4.623</v>
      </c>
      <c r="T46" s="36">
        <f t="shared" si="15"/>
        <v>437.38</v>
      </c>
      <c r="U46" s="21">
        <v>1</v>
      </c>
      <c r="V46" s="18">
        <v>42</v>
      </c>
    </row>
    <row r="47" spans="1:22" s="19" customFormat="1" ht="19.5" customHeight="1">
      <c r="A47" s="30">
        <v>15</v>
      </c>
      <c r="B47" s="31" t="s">
        <v>67</v>
      </c>
      <c r="C47" s="31" t="s">
        <v>30</v>
      </c>
      <c r="D47" s="64" t="s">
        <v>36</v>
      </c>
      <c r="E47" s="32" t="s">
        <v>68</v>
      </c>
      <c r="F47" s="33" t="s">
        <v>69</v>
      </c>
      <c r="G47" s="34">
        <v>137.37</v>
      </c>
      <c r="H47" s="39">
        <v>150.5</v>
      </c>
      <c r="I47" s="34">
        <v>132.31</v>
      </c>
      <c r="J47" s="34">
        <v>130.31</v>
      </c>
      <c r="K47" s="34" t="s">
        <v>134</v>
      </c>
      <c r="L47" s="34" t="s">
        <v>131</v>
      </c>
      <c r="M47" s="37">
        <f t="shared" si="8"/>
        <v>1.6228333333333336</v>
      </c>
      <c r="N47" s="37">
        <f t="shared" si="9"/>
        <v>1.8416666666666666</v>
      </c>
      <c r="O47" s="37">
        <f t="shared" si="10"/>
        <v>1.5385</v>
      </c>
      <c r="P47" s="37">
        <f t="shared" si="11"/>
        <v>1.5051666666666665</v>
      </c>
      <c r="Q47" s="37">
        <f t="shared" si="12"/>
        <v>100</v>
      </c>
      <c r="R47" s="37">
        <f t="shared" si="13"/>
        <v>100</v>
      </c>
      <c r="S47" s="35">
        <f t="shared" si="14"/>
        <v>4.6665</v>
      </c>
      <c r="T47" s="38">
        <f t="shared" si="15"/>
        <v>439.98999999999995</v>
      </c>
      <c r="U47" s="21">
        <v>10</v>
      </c>
      <c r="V47" s="18">
        <v>43</v>
      </c>
    </row>
    <row r="48" spans="1:22" s="19" customFormat="1" ht="19.5" customHeight="1">
      <c r="A48" s="30">
        <v>23</v>
      </c>
      <c r="B48" s="31" t="s">
        <v>117</v>
      </c>
      <c r="C48" s="31" t="s">
        <v>77</v>
      </c>
      <c r="D48" s="64" t="s">
        <v>36</v>
      </c>
      <c r="E48" s="32" t="s">
        <v>68</v>
      </c>
      <c r="F48" s="33" t="s">
        <v>18</v>
      </c>
      <c r="G48" s="34">
        <v>139.06</v>
      </c>
      <c r="H48" s="34">
        <v>136.53</v>
      </c>
      <c r="I48" s="34">
        <v>134.85</v>
      </c>
      <c r="J48" s="34">
        <v>132.72</v>
      </c>
      <c r="K48" s="34">
        <v>134.66</v>
      </c>
      <c r="L48" s="34" t="s">
        <v>131</v>
      </c>
      <c r="M48" s="35">
        <f t="shared" si="8"/>
        <v>1.6510000000000002</v>
      </c>
      <c r="N48" s="35">
        <f t="shared" si="9"/>
        <v>1.6088333333333333</v>
      </c>
      <c r="O48" s="35">
        <f t="shared" si="10"/>
        <v>1.5808333333333335</v>
      </c>
      <c r="P48" s="35">
        <f t="shared" si="11"/>
        <v>1.5453333333333332</v>
      </c>
      <c r="Q48" s="35">
        <f t="shared" si="12"/>
        <v>1.5776666666666668</v>
      </c>
      <c r="R48" s="35">
        <f t="shared" si="13"/>
        <v>100</v>
      </c>
      <c r="S48" s="35">
        <f t="shared" si="14"/>
        <v>4.703833333333334</v>
      </c>
      <c r="T48" s="36">
        <f t="shared" si="15"/>
        <v>442.23</v>
      </c>
      <c r="U48" s="21">
        <v>11</v>
      </c>
      <c r="V48" s="18">
        <v>44</v>
      </c>
    </row>
    <row r="49" spans="1:22" s="19" customFormat="1" ht="19.5" customHeight="1">
      <c r="A49" s="30">
        <v>53</v>
      </c>
      <c r="B49" s="31" t="s">
        <v>81</v>
      </c>
      <c r="C49" s="31" t="s">
        <v>82</v>
      </c>
      <c r="D49" s="64" t="s">
        <v>14</v>
      </c>
      <c r="E49" s="32" t="s">
        <v>23</v>
      </c>
      <c r="F49" s="33" t="s">
        <v>18</v>
      </c>
      <c r="G49" s="34">
        <v>143.22</v>
      </c>
      <c r="H49" s="34">
        <v>138.34</v>
      </c>
      <c r="I49" s="34">
        <v>136.4</v>
      </c>
      <c r="J49" s="34">
        <v>136.47</v>
      </c>
      <c r="K49" s="34">
        <v>135.6</v>
      </c>
      <c r="L49" s="34">
        <v>135.88</v>
      </c>
      <c r="M49" s="35">
        <f t="shared" si="8"/>
        <v>1.7203333333333333</v>
      </c>
      <c r="N49" s="35">
        <f t="shared" si="9"/>
        <v>1.639</v>
      </c>
      <c r="O49" s="35">
        <f t="shared" si="10"/>
        <v>1.606666666666667</v>
      </c>
      <c r="P49" s="35">
        <f t="shared" si="11"/>
        <v>1.6078333333333334</v>
      </c>
      <c r="Q49" s="35">
        <f t="shared" si="12"/>
        <v>1.5933333333333333</v>
      </c>
      <c r="R49" s="35">
        <f t="shared" si="13"/>
        <v>1.598</v>
      </c>
      <c r="S49" s="35">
        <f t="shared" si="14"/>
        <v>4.798</v>
      </c>
      <c r="T49" s="36">
        <f t="shared" si="15"/>
        <v>447.88</v>
      </c>
      <c r="U49" s="21">
        <v>7</v>
      </c>
      <c r="V49" s="18">
        <v>45</v>
      </c>
    </row>
    <row r="50" spans="1:22" s="19" customFormat="1" ht="19.5" customHeight="1">
      <c r="A50" s="30">
        <v>48</v>
      </c>
      <c r="B50" s="31" t="s">
        <v>126</v>
      </c>
      <c r="C50" s="31" t="s">
        <v>90</v>
      </c>
      <c r="D50" s="64" t="s">
        <v>80</v>
      </c>
      <c r="E50" s="32" t="s">
        <v>124</v>
      </c>
      <c r="F50" s="33" t="s">
        <v>113</v>
      </c>
      <c r="G50" s="34">
        <v>144.03</v>
      </c>
      <c r="H50" s="34">
        <v>138.28</v>
      </c>
      <c r="I50" s="34">
        <v>135.09</v>
      </c>
      <c r="J50" s="34">
        <v>137.25</v>
      </c>
      <c r="K50" s="34">
        <v>135.93</v>
      </c>
      <c r="L50" s="34" t="s">
        <v>131</v>
      </c>
      <c r="M50" s="35">
        <f t="shared" si="8"/>
        <v>1.7338333333333331</v>
      </c>
      <c r="N50" s="35">
        <f t="shared" si="9"/>
        <v>1.6380000000000001</v>
      </c>
      <c r="O50" s="35">
        <f t="shared" si="10"/>
        <v>1.5848333333333333</v>
      </c>
      <c r="P50" s="35">
        <f t="shared" si="11"/>
        <v>1.6208333333333336</v>
      </c>
      <c r="Q50" s="35">
        <f t="shared" si="12"/>
        <v>1.5988333333333338</v>
      </c>
      <c r="R50" s="35">
        <f t="shared" si="13"/>
        <v>100</v>
      </c>
      <c r="S50" s="35">
        <f t="shared" si="14"/>
        <v>4.804500000000001</v>
      </c>
      <c r="T50" s="36">
        <f t="shared" si="15"/>
        <v>448.27000000000004</v>
      </c>
      <c r="U50" s="21">
        <v>3</v>
      </c>
      <c r="V50" s="18">
        <v>46</v>
      </c>
    </row>
    <row r="51" spans="1:22" s="19" customFormat="1" ht="19.5" customHeight="1">
      <c r="A51" s="30">
        <v>34</v>
      </c>
      <c r="B51" s="31" t="s">
        <v>104</v>
      </c>
      <c r="C51" s="31" t="s">
        <v>29</v>
      </c>
      <c r="D51" s="64" t="s">
        <v>40</v>
      </c>
      <c r="E51" s="32" t="s">
        <v>50</v>
      </c>
      <c r="F51" s="33" t="s">
        <v>18</v>
      </c>
      <c r="G51" s="34">
        <v>137.15</v>
      </c>
      <c r="H51" s="34">
        <v>131.56</v>
      </c>
      <c r="I51" s="34">
        <v>141.5</v>
      </c>
      <c r="J51" s="34" t="s">
        <v>131</v>
      </c>
      <c r="K51" s="34" t="s">
        <v>131</v>
      </c>
      <c r="L51" s="34" t="s">
        <v>131</v>
      </c>
      <c r="M51" s="35">
        <f t="shared" si="8"/>
        <v>1.619166666666667</v>
      </c>
      <c r="N51" s="35">
        <f t="shared" si="9"/>
        <v>1.5260000000000002</v>
      </c>
      <c r="O51" s="35">
        <f t="shared" si="10"/>
        <v>1.6916666666666669</v>
      </c>
      <c r="P51" s="35">
        <f t="shared" si="11"/>
        <v>100</v>
      </c>
      <c r="Q51" s="35">
        <f t="shared" si="12"/>
        <v>100</v>
      </c>
      <c r="R51" s="35">
        <f t="shared" si="13"/>
        <v>100</v>
      </c>
      <c r="S51" s="35">
        <f t="shared" si="14"/>
        <v>4.836833333333335</v>
      </c>
      <c r="T51" s="36">
        <f t="shared" si="15"/>
        <v>450.21000000000004</v>
      </c>
      <c r="U51" s="21">
        <v>11</v>
      </c>
      <c r="V51" s="18">
        <v>47</v>
      </c>
    </row>
    <row r="52" spans="1:22" s="19" customFormat="1" ht="19.5" customHeight="1">
      <c r="A52" s="30">
        <v>18</v>
      </c>
      <c r="B52" s="31" t="s">
        <v>97</v>
      </c>
      <c r="C52" s="31" t="s">
        <v>60</v>
      </c>
      <c r="D52" s="64" t="s">
        <v>36</v>
      </c>
      <c r="E52" s="32" t="s">
        <v>100</v>
      </c>
      <c r="F52" s="33" t="s">
        <v>98</v>
      </c>
      <c r="G52" s="34">
        <v>143.78</v>
      </c>
      <c r="H52" s="34">
        <v>138.22</v>
      </c>
      <c r="I52" s="34">
        <v>136.37</v>
      </c>
      <c r="J52" s="34">
        <v>136.46</v>
      </c>
      <c r="K52" s="34">
        <v>137.81</v>
      </c>
      <c r="L52" s="34" t="s">
        <v>131</v>
      </c>
      <c r="M52" s="35">
        <f t="shared" si="8"/>
        <v>1.7296666666666667</v>
      </c>
      <c r="N52" s="35">
        <f t="shared" si="9"/>
        <v>1.6370000000000002</v>
      </c>
      <c r="O52" s="35">
        <f t="shared" si="10"/>
        <v>1.606166666666667</v>
      </c>
      <c r="P52" s="35">
        <f t="shared" si="11"/>
        <v>1.6076666666666668</v>
      </c>
      <c r="Q52" s="35">
        <f t="shared" si="12"/>
        <v>1.6301666666666668</v>
      </c>
      <c r="R52" s="35">
        <f t="shared" si="13"/>
        <v>100</v>
      </c>
      <c r="S52" s="35">
        <f t="shared" si="14"/>
        <v>4.844</v>
      </c>
      <c r="T52" s="36">
        <f t="shared" si="15"/>
        <v>450.64000000000004</v>
      </c>
      <c r="U52" s="21">
        <v>12</v>
      </c>
      <c r="V52" s="18">
        <v>48</v>
      </c>
    </row>
    <row r="53" spans="1:22" s="19" customFormat="1" ht="19.5" customHeight="1">
      <c r="A53" s="30">
        <v>12</v>
      </c>
      <c r="B53" s="31" t="s">
        <v>59</v>
      </c>
      <c r="C53" s="31" t="s">
        <v>60</v>
      </c>
      <c r="D53" s="64" t="s">
        <v>56</v>
      </c>
      <c r="E53" s="32" t="s">
        <v>57</v>
      </c>
      <c r="F53" s="33" t="s">
        <v>58</v>
      </c>
      <c r="G53" s="34">
        <v>159.22</v>
      </c>
      <c r="H53" s="34">
        <v>150.72</v>
      </c>
      <c r="I53" s="34">
        <v>147.91</v>
      </c>
      <c r="J53" s="34">
        <v>144.44</v>
      </c>
      <c r="K53" s="34">
        <v>145.97</v>
      </c>
      <c r="L53" s="34" t="s">
        <v>131</v>
      </c>
      <c r="M53" s="35">
        <f t="shared" si="8"/>
        <v>1.987</v>
      </c>
      <c r="N53" s="35">
        <f t="shared" si="9"/>
        <v>1.8453333333333335</v>
      </c>
      <c r="O53" s="35">
        <f t="shared" si="10"/>
        <v>1.7984999999999998</v>
      </c>
      <c r="P53" s="35">
        <f t="shared" si="11"/>
        <v>1.7406666666666666</v>
      </c>
      <c r="Q53" s="35">
        <f t="shared" si="12"/>
        <v>1.7661666666666667</v>
      </c>
      <c r="R53" s="35">
        <f t="shared" si="13"/>
        <v>100</v>
      </c>
      <c r="S53" s="35">
        <f t="shared" si="14"/>
        <v>5.3053333333333335</v>
      </c>
      <c r="T53" s="36">
        <f t="shared" si="15"/>
        <v>518.32</v>
      </c>
      <c r="U53" s="21">
        <v>2</v>
      </c>
      <c r="V53" s="18">
        <v>49</v>
      </c>
    </row>
    <row r="54" spans="1:22" s="19" customFormat="1" ht="19.5" customHeight="1">
      <c r="A54" s="30">
        <v>40</v>
      </c>
      <c r="B54" s="31" t="s">
        <v>93</v>
      </c>
      <c r="C54" s="31" t="s">
        <v>90</v>
      </c>
      <c r="D54" s="64" t="s">
        <v>14</v>
      </c>
      <c r="E54" s="32" t="s">
        <v>91</v>
      </c>
      <c r="F54" s="33" t="s">
        <v>18</v>
      </c>
      <c r="G54" s="39">
        <v>144.37</v>
      </c>
      <c r="H54" s="34" t="s">
        <v>131</v>
      </c>
      <c r="I54" s="34" t="s">
        <v>131</v>
      </c>
      <c r="J54" s="34" t="s">
        <v>131</v>
      </c>
      <c r="K54" s="34" t="s">
        <v>131</v>
      </c>
      <c r="L54" s="34" t="s">
        <v>131</v>
      </c>
      <c r="M54" s="35">
        <f t="shared" si="8"/>
        <v>1.7395</v>
      </c>
      <c r="N54" s="35">
        <f t="shared" si="9"/>
        <v>100</v>
      </c>
      <c r="O54" s="35">
        <f t="shared" si="10"/>
        <v>100</v>
      </c>
      <c r="P54" s="35">
        <f t="shared" si="11"/>
        <v>100</v>
      </c>
      <c r="Q54" s="35">
        <f t="shared" si="12"/>
        <v>100</v>
      </c>
      <c r="R54" s="35">
        <f t="shared" si="13"/>
        <v>100</v>
      </c>
      <c r="S54" s="35">
        <f t="shared" si="14"/>
        <v>201.73950000000002</v>
      </c>
      <c r="T54" s="36">
        <f t="shared" si="15"/>
        <v>20144.37</v>
      </c>
      <c r="U54" s="21" t="s">
        <v>131</v>
      </c>
      <c r="V54" s="18" t="s">
        <v>131</v>
      </c>
    </row>
    <row r="55" spans="1:22" s="19" customFormat="1" ht="19.5" customHeight="1">
      <c r="A55" s="30">
        <v>46</v>
      </c>
      <c r="B55" s="31" t="s">
        <v>92</v>
      </c>
      <c r="C55" s="31" t="s">
        <v>90</v>
      </c>
      <c r="D55" s="64" t="s">
        <v>14</v>
      </c>
      <c r="E55" s="32" t="s">
        <v>91</v>
      </c>
      <c r="F55" s="33" t="s">
        <v>18</v>
      </c>
      <c r="G55" s="34" t="s">
        <v>134</v>
      </c>
      <c r="H55" s="34" t="s">
        <v>131</v>
      </c>
      <c r="I55" s="34" t="s">
        <v>131</v>
      </c>
      <c r="J55" s="34" t="s">
        <v>131</v>
      </c>
      <c r="K55" s="34" t="s">
        <v>131</v>
      </c>
      <c r="L55" s="34" t="s">
        <v>131</v>
      </c>
      <c r="M55" s="35">
        <f t="shared" si="8"/>
        <v>100</v>
      </c>
      <c r="N55" s="35">
        <f t="shared" si="9"/>
        <v>100</v>
      </c>
      <c r="O55" s="35">
        <f t="shared" si="10"/>
        <v>100</v>
      </c>
      <c r="P55" s="35">
        <f t="shared" si="11"/>
        <v>100</v>
      </c>
      <c r="Q55" s="35">
        <f t="shared" si="12"/>
        <v>100</v>
      </c>
      <c r="R55" s="35">
        <f t="shared" si="13"/>
        <v>100</v>
      </c>
      <c r="S55" s="35">
        <f t="shared" si="14"/>
        <v>300</v>
      </c>
      <c r="T55" s="36">
        <f t="shared" si="15"/>
        <v>30000</v>
      </c>
      <c r="U55" s="21" t="s">
        <v>131</v>
      </c>
      <c r="V55" s="18" t="s">
        <v>131</v>
      </c>
    </row>
    <row r="56" spans="1:22" s="19" customFormat="1" ht="19.5" customHeight="1">
      <c r="A56" s="30">
        <v>52</v>
      </c>
      <c r="B56" s="31" t="s">
        <v>89</v>
      </c>
      <c r="C56" s="31" t="s">
        <v>90</v>
      </c>
      <c r="D56" s="64" t="s">
        <v>14</v>
      </c>
      <c r="E56" s="32" t="s">
        <v>91</v>
      </c>
      <c r="F56" s="33" t="s">
        <v>18</v>
      </c>
      <c r="G56" s="34" t="s">
        <v>131</v>
      </c>
      <c r="H56" s="34" t="s">
        <v>131</v>
      </c>
      <c r="I56" s="34" t="s">
        <v>131</v>
      </c>
      <c r="J56" s="34" t="s">
        <v>131</v>
      </c>
      <c r="K56" s="34" t="s">
        <v>131</v>
      </c>
      <c r="L56" s="34" t="s">
        <v>131</v>
      </c>
      <c r="M56" s="35">
        <f t="shared" si="8"/>
        <v>100</v>
      </c>
      <c r="N56" s="35">
        <f t="shared" si="9"/>
        <v>100</v>
      </c>
      <c r="O56" s="35">
        <f t="shared" si="10"/>
        <v>100</v>
      </c>
      <c r="P56" s="35">
        <f t="shared" si="11"/>
        <v>100</v>
      </c>
      <c r="Q56" s="35">
        <f t="shared" si="12"/>
        <v>100</v>
      </c>
      <c r="R56" s="35">
        <f t="shared" si="13"/>
        <v>100</v>
      </c>
      <c r="S56" s="35">
        <f t="shared" si="14"/>
        <v>300</v>
      </c>
      <c r="T56" s="36">
        <f t="shared" si="15"/>
        <v>30000</v>
      </c>
      <c r="U56" s="21" t="s">
        <v>131</v>
      </c>
      <c r="V56" s="18" t="s">
        <v>131</v>
      </c>
    </row>
    <row r="57" spans="1:22" s="19" customFormat="1" ht="19.5" customHeight="1">
      <c r="A57" s="40">
        <v>58</v>
      </c>
      <c r="B57" s="41" t="s">
        <v>94</v>
      </c>
      <c r="C57" s="41" t="s">
        <v>90</v>
      </c>
      <c r="D57" s="65" t="s">
        <v>14</v>
      </c>
      <c r="E57" s="42" t="s">
        <v>91</v>
      </c>
      <c r="F57" s="43" t="s">
        <v>18</v>
      </c>
      <c r="G57" s="66" t="s">
        <v>131</v>
      </c>
      <c r="H57" s="66" t="s">
        <v>131</v>
      </c>
      <c r="I57" s="66" t="s">
        <v>131</v>
      </c>
      <c r="J57" s="66" t="s">
        <v>131</v>
      </c>
      <c r="K57" s="66" t="s">
        <v>131</v>
      </c>
      <c r="L57" s="66" t="s">
        <v>131</v>
      </c>
      <c r="M57" s="67">
        <f t="shared" si="8"/>
        <v>100</v>
      </c>
      <c r="N57" s="67">
        <f t="shared" si="9"/>
        <v>100</v>
      </c>
      <c r="O57" s="67">
        <f t="shared" si="10"/>
        <v>100</v>
      </c>
      <c r="P57" s="67">
        <f t="shared" si="11"/>
        <v>100</v>
      </c>
      <c r="Q57" s="67">
        <f t="shared" si="12"/>
        <v>100</v>
      </c>
      <c r="R57" s="67">
        <f t="shared" si="13"/>
        <v>100</v>
      </c>
      <c r="S57" s="67">
        <f t="shared" si="14"/>
        <v>300</v>
      </c>
      <c r="T57" s="68">
        <f t="shared" si="15"/>
        <v>30000</v>
      </c>
      <c r="U57" s="69" t="s">
        <v>131</v>
      </c>
      <c r="V57" s="70" t="s">
        <v>131</v>
      </c>
    </row>
    <row r="58" spans="1:22" ht="12.75">
      <c r="A58" s="9"/>
      <c r="B58" s="6" t="s">
        <v>9</v>
      </c>
      <c r="C58" s="6"/>
      <c r="D58" s="3"/>
      <c r="E58" s="8" t="s">
        <v>10</v>
      </c>
      <c r="F58" s="3"/>
      <c r="G58" s="3"/>
      <c r="H58" s="7" t="s">
        <v>129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>
      <c r="A59" s="9"/>
      <c r="B59" s="7" t="s">
        <v>11</v>
      </c>
      <c r="C59" s="7"/>
      <c r="D59" s="3"/>
      <c r="E59" s="4"/>
      <c r="F59" s="3"/>
      <c r="G59" s="3"/>
      <c r="H59" s="7" t="s">
        <v>130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2:3" ht="12.75">
      <c r="B60" s="6" t="s">
        <v>12</v>
      </c>
      <c r="C60" s="6"/>
    </row>
    <row r="61" spans="1:22" ht="16.5" thickBot="1">
      <c r="A61" s="11"/>
      <c r="B61" s="16"/>
      <c r="C61" s="16"/>
      <c r="D61" s="12"/>
      <c r="E61" s="13"/>
      <c r="F61" s="12"/>
      <c r="G61" s="12"/>
      <c r="H61" s="14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2"/>
      <c r="V61" s="12"/>
    </row>
    <row r="62" spans="8:20" ht="15.75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</sheetData>
  <sheetProtection/>
  <mergeCells count="2">
    <mergeCell ref="E3:F3"/>
    <mergeCell ref="U3:V3"/>
  </mergeCells>
  <printOptions horizontalCentered="1" verticalCentered="1"/>
  <pageMargins left="0.1968503937007874" right="0.1968503937007874" top="0.1968503937007874" bottom="0.1968503937007874" header="0.2362204724409449" footer="0.03937007874015748"/>
  <pageSetup fitToHeight="2" fitToWidth="1" horizontalDpi="600" verticalDpi="600" orientation="landscape" paperSize="9" scale="75" r:id="rId1"/>
  <headerFooter alignWithMargins="0">
    <oddHeader>&amp;L&amp;6&amp;F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MM</dc:title>
  <dc:subject/>
  <dc:creator>m</dc:creator>
  <cp:keywords/>
  <dc:description/>
  <cp:lastModifiedBy>Jason</cp:lastModifiedBy>
  <cp:lastPrinted>2013-11-10T08:20:44Z</cp:lastPrinted>
  <dcterms:created xsi:type="dcterms:W3CDTF">2001-09-12T01:43:00Z</dcterms:created>
  <dcterms:modified xsi:type="dcterms:W3CDTF">2013-11-10T10:36:08Z</dcterms:modified>
  <cp:category/>
  <cp:version/>
  <cp:contentType/>
  <cp:contentStatus/>
</cp:coreProperties>
</file>